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ource For Siouxland\2024 Data Sheets\"/>
    </mc:Choice>
  </mc:AlternateContent>
  <xr:revisionPtr revIDLastSave="0" documentId="8_{DF040DC4-D314-4128-9894-061686A30E43}" xr6:coauthVersionLast="47" xr6:coauthVersionMax="47" xr10:uidLastSave="{00000000-0000-0000-0000-000000000000}"/>
  <bookViews>
    <workbookView xWindow="-108" yWindow="-108" windowWidth="23256" windowHeight="12456" xr2:uid="{09DF1A59-9B3A-4FC7-BFA4-03854A8900D8}"/>
  </bookViews>
  <sheets>
    <sheet name="2024 Education" sheetId="2" r:id="rId1"/>
    <sheet name="2023 with POC Table" sheetId="1" r:id="rId2"/>
  </sheets>
  <definedNames>
    <definedName name="_xlnm.Print_Area" localSheetId="0">'2024 Education'!$A$1:$I$129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6" i="2" l="1"/>
  <c r="I45" i="2"/>
  <c r="I44" i="2"/>
  <c r="M50" i="2"/>
  <c r="P50" i="2"/>
  <c r="O50" i="2"/>
  <c r="N50" i="2"/>
  <c r="P47" i="2"/>
  <c r="O47" i="2"/>
  <c r="N47" i="2"/>
  <c r="M47" i="2"/>
  <c r="O48" i="1"/>
  <c r="N48" i="1"/>
  <c r="M48" i="1"/>
  <c r="M47" i="1"/>
  <c r="N47" i="1"/>
  <c r="O47" i="1"/>
  <c r="L47" i="1"/>
  <c r="O44" i="1"/>
  <c r="N44" i="1"/>
  <c r="M44" i="1"/>
  <c r="L44" i="1"/>
  <c r="O45" i="1"/>
  <c r="N45" i="1"/>
  <c r="M45" i="1"/>
  <c r="O51" i="2" l="1"/>
  <c r="N51" i="2"/>
  <c r="P51" i="2"/>
  <c r="N48" i="2"/>
  <c r="P48" i="2"/>
  <c r="O48" i="2"/>
</calcChain>
</file>

<file path=xl/sharedStrings.xml><?xml version="1.0" encoding="utf-8"?>
<sst xmlns="http://schemas.openxmlformats.org/spreadsheetml/2006/main" count="829" uniqueCount="148">
  <si>
    <t>EDUCATION</t>
  </si>
  <si>
    <t>Source</t>
  </si>
  <si>
    <t>Area</t>
  </si>
  <si>
    <t xml:space="preserve">2016-17 </t>
  </si>
  <si>
    <t>2017-18</t>
  </si>
  <si>
    <t>2018-19</t>
  </si>
  <si>
    <t>2019-20</t>
  </si>
  <si>
    <t>2020-21</t>
  </si>
  <si>
    <t>School Services</t>
  </si>
  <si>
    <t>English Language Learners</t>
  </si>
  <si>
    <t>% of English Language Learners</t>
  </si>
  <si>
    <t>IDE</t>
  </si>
  <si>
    <t>SCCS</t>
  </si>
  <si>
    <t>IA</t>
  </si>
  <si>
    <t>NDE/SSCCS</t>
  </si>
  <si>
    <t>SSCCS</t>
  </si>
  <si>
    <t>NYA</t>
  </si>
  <si>
    <t>NDE</t>
  </si>
  <si>
    <t>NE</t>
  </si>
  <si>
    <t>Special Education and Services</t>
  </si>
  <si>
    <t>% of Students Receiving Special Ed Services</t>
  </si>
  <si>
    <t>% of Students with Special Needs</t>
  </si>
  <si>
    <t>KCSD</t>
  </si>
  <si>
    <t>DV</t>
  </si>
  <si>
    <t>SD</t>
  </si>
  <si>
    <t>2015-16</t>
  </si>
  <si>
    <t xml:space="preserve">School Mobility </t>
  </si>
  <si>
    <t xml:space="preserve">School Mobility Rate </t>
  </si>
  <si>
    <t>Graduation Rates</t>
  </si>
  <si>
    <t>Graduation Rate</t>
  </si>
  <si>
    <t>SC</t>
  </si>
  <si>
    <t>SSC</t>
  </si>
  <si>
    <t>KCSD/SDDE</t>
  </si>
  <si>
    <t>Dropout Rates</t>
  </si>
  <si>
    <t>Dropout Rate</t>
  </si>
  <si>
    <t>Educational Attainment</t>
  </si>
  <si>
    <t>Population 25+ with High School Diploma</t>
  </si>
  <si>
    <t>NC-EMSI</t>
  </si>
  <si>
    <t>WC,DC,UC</t>
  </si>
  <si>
    <t>Population 25+ with Associates Degree</t>
  </si>
  <si>
    <t>Population 25+ with Bachelor's Degree or higher</t>
  </si>
  <si>
    <t>Educational Attainment (Population 25+) by Race/Ethnicity</t>
  </si>
  <si>
    <t>Population with Less than High School (White, Non-Hispanic)</t>
  </si>
  <si>
    <t>Population with High School Diploma Only (White, Non-Hispanic)</t>
  </si>
  <si>
    <t>Population with College Degree (White, Non-Hispanic)</t>
  </si>
  <si>
    <t>Population with Less than High School (All Races-Hispanic)</t>
  </si>
  <si>
    <t>Population with High School Diploma Only (All Races-Hispanic)</t>
  </si>
  <si>
    <t>Population with College Degree (White, All Races-Hispanic)</t>
  </si>
  <si>
    <t>Population with Less than High School (POC- All Ethnicities)</t>
  </si>
  <si>
    <t>Population with High School Diploma Only (POC- All Ethnicities)</t>
  </si>
  <si>
    <t>Population with College Degree (POC- All Ethnicities)</t>
  </si>
  <si>
    <t>Preschool &amp; Kindergarten Readiness</t>
  </si>
  <si>
    <t>% 3-4 year old children in preschool</t>
  </si>
  <si>
    <t>IKC</t>
  </si>
  <si>
    <t>WC</t>
  </si>
  <si>
    <t>NKC</t>
  </si>
  <si>
    <t>DC</t>
  </si>
  <si>
    <t>CCR&amp;R</t>
  </si>
  <si>
    <t>Licensed group family child care homes</t>
  </si>
  <si>
    <t>UC</t>
  </si>
  <si>
    <t>Registered family child care homes</t>
  </si>
  <si>
    <t>Licensed child care centers</t>
  </si>
  <si>
    <t>SCCSD</t>
  </si>
  <si>
    <t>NWAEA</t>
  </si>
  <si>
    <t>Note: IGDI denotes "Individual Growth and Development Indicators for PreK"; changes in testing occurred in 2018-2019.</t>
  </si>
  <si>
    <t>Kindergarten Students Meeting FAST Benchmarks (Fall)</t>
  </si>
  <si>
    <t xml:space="preserve">Note: FAST denotes "Formative Assessment System for Teachers K-6"; changes in testing occurred in 2018-2019. </t>
  </si>
  <si>
    <t>2014-15</t>
  </si>
  <si>
    <t>Subject Proficiency</t>
  </si>
  <si>
    <t>Grades 3-5  AYP % Proficient</t>
  </si>
  <si>
    <t>Math</t>
  </si>
  <si>
    <t>Reading</t>
  </si>
  <si>
    <t>Grades 6-8 AYP % Proficient</t>
  </si>
  <si>
    <t xml:space="preserve">Math </t>
  </si>
  <si>
    <t>Grade 11 AYP % Proficient</t>
  </si>
  <si>
    <t>Math Proficiency (District Combined Total)</t>
  </si>
  <si>
    <t>Reading Proficiency (District Combined Total)</t>
  </si>
  <si>
    <t>Grade 3 NSCAS % Proficient</t>
  </si>
  <si>
    <t>NED</t>
  </si>
  <si>
    <t>Language Arts</t>
  </si>
  <si>
    <t>Science</t>
  </si>
  <si>
    <t>Grade 6 NSCAS % Proficient</t>
  </si>
  <si>
    <t>Grade 8 NSCAS % Proficient</t>
  </si>
  <si>
    <t>Due to the COVID-19 pandemic, the NDE cancelled the 2019 - 2020 NSCAS assessment.</t>
  </si>
  <si>
    <t>Grades 3,8,11 SD State Assessment Proficient</t>
  </si>
  <si>
    <t>SDDE</t>
  </si>
  <si>
    <t>Grades 5,8,11 SD State Assessment Proficient</t>
  </si>
  <si>
    <t xml:space="preserve">Due to the COVID-19 pandemic, state assessments were cancelled in 2020. </t>
  </si>
  <si>
    <t>Incidents and Consequences</t>
  </si>
  <si>
    <t>All Removals (Suspensions, Expulsions)</t>
  </si>
  <si>
    <t>Founded Bullying Incidents</t>
  </si>
  <si>
    <t>Total Number of Suspensions</t>
  </si>
  <si>
    <t>Suspensions</t>
  </si>
  <si>
    <t>2021-22</t>
  </si>
  <si>
    <t>Preschool Students Meeting IGDI Benchmarks Literacy (Fall)</t>
  </si>
  <si>
    <t>NA</t>
  </si>
  <si>
    <t xml:space="preserve">Note: 2020-21- is a baseline for proficiency measurment for South Sioux City Community Schools. </t>
  </si>
  <si>
    <t>SCCSD (IA)</t>
  </si>
  <si>
    <t>SSCCS (NE)</t>
  </si>
  <si>
    <t>Subject Proficiency- NSCAS Proficiency</t>
  </si>
  <si>
    <t>Math (District Combined Total)</t>
  </si>
  <si>
    <t>Language Arts (District Combined Total)</t>
  </si>
  <si>
    <t>Total</t>
  </si>
  <si>
    <t xml:space="preserve">Note: Data is from June in 2020 and July in 2021. </t>
  </si>
  <si>
    <t xml:space="preserve">Number of Registered Early Learning Environments </t>
  </si>
  <si>
    <t xml:space="preserve">Capacity of Registered Early Learning Environments </t>
  </si>
  <si>
    <t xml:space="preserve">Vacancies at Registered Early Learning Environments </t>
  </si>
  <si>
    <t>2022-23</t>
  </si>
  <si>
    <t>Census</t>
  </si>
  <si>
    <t>Population 25+ with Graduate/Professional Degree or higher</t>
  </si>
  <si>
    <t>Population 25+ with Less Than Ninth Grade</t>
  </si>
  <si>
    <t>Math Proficiency (8th Grade)</t>
  </si>
  <si>
    <t>Note: 2018- is a baseline for proficiency measurment for SCCSD. The assessment was not administered in 2019-20 due to COVID-19</t>
  </si>
  <si>
    <t>ELA (English) Proficiency (8th Grade)</t>
  </si>
  <si>
    <t>2018 EMSI from Cyndi Hansen</t>
  </si>
  <si>
    <t>2018 pop</t>
  </si>
  <si>
    <t>2018 Less HS</t>
  </si>
  <si>
    <t>2018 HSD</t>
  </si>
  <si>
    <t>2018 College</t>
  </si>
  <si>
    <t>Black Hisp</t>
  </si>
  <si>
    <t>AI Hisp</t>
  </si>
  <si>
    <t>A Hisp</t>
  </si>
  <si>
    <t>NA Hisp</t>
  </si>
  <si>
    <t>2+ Hsip</t>
  </si>
  <si>
    <t>Black NH</t>
  </si>
  <si>
    <t>AI NH</t>
  </si>
  <si>
    <t>A NH</t>
  </si>
  <si>
    <t>NA NH</t>
  </si>
  <si>
    <t>2+ NH</t>
  </si>
  <si>
    <t>Total Hisp</t>
  </si>
  <si>
    <t>2023-24</t>
  </si>
  <si>
    <t>2022 pop</t>
  </si>
  <si>
    <t>2022 Less HS</t>
  </si>
  <si>
    <t>2022 HSD</t>
  </si>
  <si>
    <t>2022 College</t>
  </si>
  <si>
    <t>WH</t>
  </si>
  <si>
    <t>2+ Hisp</t>
  </si>
  <si>
    <t>Total POC</t>
  </si>
  <si>
    <t>QF</t>
  </si>
  <si>
    <t>USA</t>
  </si>
  <si>
    <t xml:space="preserve">Kindergarten Fall Reading Proficiency </t>
  </si>
  <si>
    <t xml:space="preserve">Note: FAST denotes "Formative Assessment System for Teachers K-6"; changes in testing occurred in 2018-2019.  Kindergarten Proficiency screener changed in 2023-2024. </t>
  </si>
  <si>
    <t>Science (District Combined Total)</t>
  </si>
  <si>
    <t>&lt;10</t>
  </si>
  <si>
    <t>Note: Data is from June in 2020, July in 2021 and 2022, and September in 2024</t>
  </si>
  <si>
    <t>CENSUS</t>
  </si>
  <si>
    <t>% 3-4 year old children in preschool (5-Year Est)</t>
  </si>
  <si>
    <t>2022 EMSI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</si>
</sst>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Arial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i/>
      <sz val="12"/>
      <name val="Calibri"/>
      <family val="2"/>
      <scheme val="minor"/>
    </font>
    <font>
      <b/>
      <sz val="1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" fontId="2" fillId="0" borderId="1"/>
  </cellStyleXfs>
  <cellXfs count="122">
    <xf numFmtId="0" fontId="0" fillId="0" borderId="0" xfId="0"/>
    <xf numFmtId="1" fontId="4" fillId="0" borderId="0" xfId="2" applyFont="1" applyBorder="1"/>
    <xf numFmtId="0" fontId="5" fillId="0" borderId="2" xfId="0" applyFont="1" applyBorder="1"/>
    <xf numFmtId="0" fontId="6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8" fillId="3" borderId="5" xfId="0" applyFont="1" applyFill="1" applyBorder="1" applyAlignment="1">
      <alignment horizontal="right"/>
    </xf>
    <xf numFmtId="0" fontId="6" fillId="0" borderId="5" xfId="0" applyFont="1" applyBorder="1" applyAlignment="1">
      <alignment vertical="center"/>
    </xf>
    <xf numFmtId="1" fontId="8" fillId="2" borderId="1" xfId="2" applyFont="1" applyFill="1"/>
    <xf numFmtId="1" fontId="9" fillId="2" borderId="1" xfId="2" applyFont="1" applyFill="1" applyAlignment="1">
      <alignment horizontal="center"/>
    </xf>
    <xf numFmtId="164" fontId="8" fillId="2" borderId="1" xfId="0" applyNumberFormat="1" applyFont="1" applyFill="1" applyBorder="1"/>
    <xf numFmtId="164" fontId="8" fillId="2" borderId="1" xfId="0" applyNumberFormat="1" applyFont="1" applyFill="1" applyBorder="1" applyAlignment="1">
      <alignment horizontal="right"/>
    </xf>
    <xf numFmtId="1" fontId="10" fillId="0" borderId="1" xfId="2" applyFont="1" applyAlignment="1">
      <alignment horizontal="center"/>
    </xf>
    <xf numFmtId="10" fontId="8" fillId="2" borderId="1" xfId="0" applyNumberFormat="1" applyFont="1" applyFill="1" applyBorder="1"/>
    <xf numFmtId="10" fontId="8" fillId="0" borderId="1" xfId="0" applyNumberFormat="1" applyFont="1" applyBorder="1" applyAlignment="1">
      <alignment horizontal="right"/>
    </xf>
    <xf numFmtId="1" fontId="8" fillId="0" borderId="1" xfId="2" applyFont="1"/>
    <xf numFmtId="1" fontId="9" fillId="0" borderId="1" xfId="2" applyFont="1" applyAlignment="1">
      <alignment horizontal="center"/>
    </xf>
    <xf numFmtId="0" fontId="7" fillId="3" borderId="5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10" fontId="8" fillId="2" borderId="1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vertical="center"/>
    </xf>
    <xf numFmtId="0" fontId="9" fillId="0" borderId="1" xfId="0" applyFont="1" applyBorder="1" applyAlignment="1">
      <alignment horizontal="center"/>
    </xf>
    <xf numFmtId="164" fontId="8" fillId="2" borderId="1" xfId="1" applyNumberFormat="1" applyFont="1" applyFill="1" applyBorder="1"/>
    <xf numFmtId="0" fontId="6" fillId="3" borderId="1" xfId="0" applyFont="1" applyFill="1" applyBorder="1" applyAlignment="1">
      <alignment vertical="center"/>
    </xf>
    <xf numFmtId="164" fontId="8" fillId="2" borderId="1" xfId="1" applyNumberFormat="1" applyFont="1" applyFill="1" applyBorder="1" applyAlignment="1">
      <alignment horizontal="right"/>
    </xf>
    <xf numFmtId="0" fontId="12" fillId="0" borderId="1" xfId="0" applyFont="1" applyBorder="1" applyAlignment="1">
      <alignment horizontal="center"/>
    </xf>
    <xf numFmtId="9" fontId="8" fillId="2" borderId="1" xfId="1" applyFont="1" applyFill="1" applyBorder="1" applyAlignment="1">
      <alignment horizontal="right"/>
    </xf>
    <xf numFmtId="0" fontId="6" fillId="0" borderId="1" xfId="0" applyFont="1" applyBorder="1" applyAlignment="1">
      <alignment vertical="center"/>
    </xf>
    <xf numFmtId="1" fontId="8" fillId="0" borderId="6" xfId="2" applyFont="1" applyBorder="1"/>
    <xf numFmtId="1" fontId="8" fillId="0" borderId="7" xfId="2" applyFont="1" applyBorder="1"/>
    <xf numFmtId="1" fontId="8" fillId="0" borderId="8" xfId="2" applyFont="1" applyBorder="1"/>
    <xf numFmtId="1" fontId="8" fillId="0" borderId="9" xfId="2" applyFont="1" applyBorder="1"/>
    <xf numFmtId="1" fontId="8" fillId="0" borderId="10" xfId="2" applyFont="1" applyBorder="1"/>
    <xf numFmtId="1" fontId="9" fillId="0" borderId="11" xfId="2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7" fillId="3" borderId="11" xfId="0" applyFont="1" applyFill="1" applyBorder="1" applyAlignment="1">
      <alignment vertical="center"/>
    </xf>
    <xf numFmtId="9" fontId="8" fillId="2" borderId="11" xfId="1" applyFont="1" applyFill="1" applyBorder="1" applyAlignment="1">
      <alignment horizontal="right"/>
    </xf>
    <xf numFmtId="1" fontId="11" fillId="0" borderId="2" xfId="2" applyFont="1" applyBorder="1" applyAlignment="1">
      <alignment horizontal="left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164" fontId="7" fillId="2" borderId="11" xfId="0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vertical="center"/>
    </xf>
    <xf numFmtId="164" fontId="7" fillId="2" borderId="12" xfId="0" applyNumberFormat="1" applyFont="1" applyFill="1" applyBorder="1" applyAlignment="1">
      <alignment vertical="center"/>
    </xf>
    <xf numFmtId="1" fontId="7" fillId="2" borderId="5" xfId="0" applyNumberFormat="1" applyFont="1" applyFill="1" applyBorder="1" applyAlignment="1">
      <alignment vertical="center"/>
    </xf>
    <xf numFmtId="1" fontId="7" fillId="2" borderId="1" xfId="0" applyNumberFormat="1" applyFont="1" applyFill="1" applyBorder="1" applyAlignment="1">
      <alignment vertical="center"/>
    </xf>
    <xf numFmtId="1" fontId="7" fillId="2" borderId="11" xfId="0" applyNumberFormat="1" applyFont="1" applyFill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right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right" vertical="center"/>
    </xf>
    <xf numFmtId="10" fontId="7" fillId="0" borderId="1" xfId="0" applyNumberFormat="1" applyFont="1" applyBorder="1" applyAlignment="1">
      <alignment horizontal="right" vertical="center"/>
    </xf>
    <xf numFmtId="9" fontId="8" fillId="2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vertical="center"/>
    </xf>
    <xf numFmtId="1" fontId="7" fillId="2" borderId="1" xfId="0" applyNumberFormat="1" applyFont="1" applyFill="1" applyBorder="1" applyAlignment="1">
      <alignment horizontal="right" vertical="center"/>
    </xf>
    <xf numFmtId="9" fontId="8" fillId="0" borderId="1" xfId="0" applyNumberFormat="1" applyFont="1" applyBorder="1" applyAlignment="1">
      <alignment horizontal="right"/>
    </xf>
    <xf numFmtId="9" fontId="7" fillId="0" borderId="1" xfId="0" applyNumberFormat="1" applyFont="1" applyBorder="1" applyAlignment="1">
      <alignment horizontal="right" vertical="center"/>
    </xf>
    <xf numFmtId="9" fontId="8" fillId="0" borderId="1" xfId="1" applyFont="1" applyFill="1" applyBorder="1" applyAlignment="1">
      <alignment horizontal="right"/>
    </xf>
    <xf numFmtId="9" fontId="8" fillId="0" borderId="11" xfId="1" applyFont="1" applyFill="1" applyBorder="1" applyAlignment="1">
      <alignment horizontal="right"/>
    </xf>
    <xf numFmtId="164" fontId="8" fillId="0" borderId="1" xfId="0" applyNumberFormat="1" applyFont="1" applyBorder="1" applyAlignment="1">
      <alignment horizontal="right"/>
    </xf>
    <xf numFmtId="1" fontId="7" fillId="0" borderId="5" xfId="0" applyNumberFormat="1" applyFont="1" applyBorder="1" applyAlignment="1">
      <alignment vertical="center"/>
    </xf>
    <xf numFmtId="1" fontId="7" fillId="0" borderId="1" xfId="0" applyNumberFormat="1" applyFont="1" applyBorder="1" applyAlignment="1">
      <alignment vertical="center"/>
    </xf>
    <xf numFmtId="164" fontId="8" fillId="0" borderId="1" xfId="1" applyNumberFormat="1" applyFont="1" applyFill="1" applyBorder="1"/>
    <xf numFmtId="1" fontId="7" fillId="0" borderId="1" xfId="0" applyNumberFormat="1" applyFont="1" applyBorder="1" applyAlignment="1">
      <alignment horizontal="right" vertical="center"/>
    </xf>
    <xf numFmtId="164" fontId="7" fillId="0" borderId="1" xfId="0" applyNumberFormat="1" applyFont="1" applyBorder="1" applyAlignment="1">
      <alignment vertical="center"/>
    </xf>
    <xf numFmtId="164" fontId="7" fillId="0" borderId="11" xfId="0" applyNumberFormat="1" applyFont="1" applyBorder="1" applyAlignment="1">
      <alignment vertical="center"/>
    </xf>
    <xf numFmtId="164" fontId="7" fillId="0" borderId="5" xfId="0" applyNumberFormat="1" applyFont="1" applyBorder="1" applyAlignment="1">
      <alignment horizontal="right" vertical="center"/>
    </xf>
    <xf numFmtId="164" fontId="7" fillId="0" borderId="5" xfId="0" applyNumberFormat="1" applyFont="1" applyBorder="1" applyAlignment="1">
      <alignment vertical="center"/>
    </xf>
    <xf numFmtId="164" fontId="7" fillId="0" borderId="12" xfId="0" applyNumberFormat="1" applyFont="1" applyBorder="1" applyAlignment="1">
      <alignment horizontal="right" vertical="center"/>
    </xf>
    <xf numFmtId="164" fontId="7" fillId="0" borderId="12" xfId="0" applyNumberFormat="1" applyFont="1" applyBorder="1" applyAlignment="1">
      <alignment vertical="center"/>
    </xf>
    <xf numFmtId="164" fontId="8" fillId="0" borderId="1" xfId="1" applyNumberFormat="1" applyFont="1" applyFill="1" applyBorder="1" applyAlignment="1">
      <alignment horizontal="right"/>
    </xf>
    <xf numFmtId="164" fontId="8" fillId="0" borderId="1" xfId="0" applyNumberFormat="1" applyFont="1" applyBorder="1"/>
    <xf numFmtId="1" fontId="7" fillId="2" borderId="12" xfId="0" applyNumberFormat="1" applyFont="1" applyFill="1" applyBorder="1" applyAlignment="1">
      <alignment vertical="center"/>
    </xf>
    <xf numFmtId="1" fontId="7" fillId="0" borderId="12" xfId="0" applyNumberFormat="1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16" fillId="0" borderId="0" xfId="0" applyFont="1"/>
    <xf numFmtId="0" fontId="15" fillId="0" borderId="0" xfId="0" applyFont="1"/>
    <xf numFmtId="3" fontId="0" fillId="0" borderId="0" xfId="0" applyNumberFormat="1"/>
    <xf numFmtId="0" fontId="0" fillId="0" borderId="3" xfId="0" applyBorder="1"/>
    <xf numFmtId="0" fontId="6" fillId="2" borderId="24" xfId="0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5" xfId="0" applyFill="1" applyBorder="1"/>
    <xf numFmtId="0" fontId="5" fillId="0" borderId="1" xfId="0" applyFont="1" applyBorder="1"/>
    <xf numFmtId="0" fontId="7" fillId="3" borderId="1" xfId="0" applyFont="1" applyFill="1" applyBorder="1" applyAlignment="1">
      <alignment horizontal="right" vertical="center"/>
    </xf>
    <xf numFmtId="0" fontId="0" fillId="0" borderId="1" xfId="0" applyBorder="1"/>
    <xf numFmtId="0" fontId="7" fillId="2" borderId="12" xfId="0" applyFont="1" applyFill="1" applyBorder="1" applyAlignment="1">
      <alignment vertical="center"/>
    </xf>
    <xf numFmtId="9" fontId="7" fillId="2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9" fontId="8" fillId="2" borderId="1" xfId="0" applyNumberFormat="1" applyFont="1" applyFill="1" applyBorder="1"/>
    <xf numFmtId="9" fontId="8" fillId="0" borderId="1" xfId="0" applyNumberFormat="1" applyFont="1" applyBorder="1"/>
    <xf numFmtId="1" fontId="11" fillId="0" borderId="1" xfId="2" applyFont="1" applyAlignment="1">
      <alignment horizontal="left"/>
    </xf>
    <xf numFmtId="1" fontId="11" fillId="0" borderId="1" xfId="2" applyFont="1" applyAlignment="1">
      <alignment horizontal="left" wrapText="1"/>
    </xf>
    <xf numFmtId="0" fontId="13" fillId="2" borderId="1" xfId="0" applyFont="1" applyFill="1" applyBorder="1" applyAlignment="1">
      <alignment horizontal="left" vertical="center"/>
    </xf>
    <xf numFmtId="1" fontId="11" fillId="0" borderId="25" xfId="2" applyFont="1" applyBorder="1" applyAlignment="1">
      <alignment horizontal="left" wrapText="1"/>
    </xf>
    <xf numFmtId="1" fontId="11" fillId="0" borderId="26" xfId="2" applyFont="1" applyBorder="1" applyAlignment="1">
      <alignment horizontal="left" wrapText="1"/>
    </xf>
    <xf numFmtId="1" fontId="3" fillId="0" borderId="14" xfId="2" applyFont="1" applyBorder="1" applyAlignment="1">
      <alignment horizontal="center"/>
    </xf>
    <xf numFmtId="1" fontId="3" fillId="0" borderId="15" xfId="2" applyFont="1" applyBorder="1" applyAlignment="1">
      <alignment horizontal="center"/>
    </xf>
    <xf numFmtId="1" fontId="3" fillId="0" borderId="16" xfId="2" applyFont="1" applyBorder="1" applyAlignment="1">
      <alignment horizontal="center"/>
    </xf>
    <xf numFmtId="0" fontId="13" fillId="2" borderId="14" xfId="0" applyFont="1" applyFill="1" applyBorder="1" applyAlignment="1">
      <alignment horizontal="left" vertical="center"/>
    </xf>
    <xf numFmtId="0" fontId="13" fillId="2" borderId="15" xfId="0" applyFont="1" applyFill="1" applyBorder="1" applyAlignment="1">
      <alignment horizontal="left" vertical="center"/>
    </xf>
    <xf numFmtId="0" fontId="13" fillId="2" borderId="16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1" fontId="11" fillId="0" borderId="17" xfId="2" applyFont="1" applyBorder="1" applyAlignment="1">
      <alignment horizontal="left" wrapText="1"/>
    </xf>
    <xf numFmtId="1" fontId="11" fillId="0" borderId="18" xfId="2" applyFont="1" applyBorder="1" applyAlignment="1">
      <alignment horizontal="left" wrapText="1"/>
    </xf>
    <xf numFmtId="1" fontId="11" fillId="0" borderId="19" xfId="2" applyFont="1" applyBorder="1" applyAlignment="1">
      <alignment horizontal="left" wrapText="1"/>
    </xf>
    <xf numFmtId="1" fontId="3" fillId="0" borderId="21" xfId="2" applyFont="1" applyBorder="1" applyAlignment="1">
      <alignment horizontal="center"/>
    </xf>
    <xf numFmtId="1" fontId="3" fillId="0" borderId="22" xfId="2" applyFont="1" applyBorder="1" applyAlignment="1">
      <alignment horizontal="center"/>
    </xf>
    <xf numFmtId="1" fontId="3" fillId="0" borderId="23" xfId="2" applyFont="1" applyBorder="1" applyAlignment="1">
      <alignment horizontal="center"/>
    </xf>
    <xf numFmtId="0" fontId="13" fillId="2" borderId="11" xfId="0" applyFont="1" applyFill="1" applyBorder="1" applyAlignment="1">
      <alignment horizontal="left" vertical="center"/>
    </xf>
  </cellXfs>
  <cellStyles count="3">
    <cellStyle name="Normal" xfId="0" builtinId="0"/>
    <cellStyle name="Normal_Sheet1" xfId="2" xr:uid="{A57DA96D-3D37-4A58-9E90-0CC14BBFC26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201C1-6B56-4FFD-B519-A26E25187519}">
  <sheetPr>
    <pageSetUpPr fitToPage="1"/>
  </sheetPr>
  <dimension ref="A1:Q130"/>
  <sheetViews>
    <sheetView tabSelected="1" view="pageBreakPreview" topLeftCell="A10" zoomScale="60" zoomScaleNormal="100" workbookViewId="0">
      <selection activeCell="J23" sqref="J23"/>
    </sheetView>
  </sheetViews>
  <sheetFormatPr defaultRowHeight="14.4" x14ac:dyDescent="0.3"/>
  <cols>
    <col min="1" max="1" width="63.109375" customWidth="1"/>
    <col min="2" max="2" width="12.109375" customWidth="1"/>
    <col min="3" max="3" width="11.33203125" customWidth="1"/>
  </cols>
  <sheetData>
    <row r="1" spans="1:9" ht="18" x14ac:dyDescent="0.35">
      <c r="A1" s="107" t="s">
        <v>0</v>
      </c>
      <c r="B1" s="108"/>
      <c r="C1" s="108"/>
      <c r="D1" s="108"/>
      <c r="E1" s="108"/>
      <c r="F1" s="108"/>
      <c r="G1" s="108"/>
      <c r="H1" s="108"/>
      <c r="I1" s="109"/>
    </row>
    <row r="2" spans="1:9" ht="15.6" x14ac:dyDescent="0.3">
      <c r="A2" s="94"/>
      <c r="B2" s="58" t="s">
        <v>1</v>
      </c>
      <c r="C2" s="58" t="s">
        <v>2</v>
      </c>
      <c r="D2" s="21" t="s">
        <v>5</v>
      </c>
      <c r="E2" s="58" t="s">
        <v>6</v>
      </c>
      <c r="F2" s="58" t="s">
        <v>7</v>
      </c>
      <c r="G2" s="58" t="s">
        <v>93</v>
      </c>
      <c r="H2" s="58" t="s">
        <v>107</v>
      </c>
      <c r="I2" s="58" t="s">
        <v>130</v>
      </c>
    </row>
    <row r="3" spans="1:9" ht="15.6" x14ac:dyDescent="0.3">
      <c r="A3" s="27" t="s">
        <v>8</v>
      </c>
      <c r="B3" s="55"/>
      <c r="C3" s="55"/>
      <c r="D3" s="56"/>
      <c r="E3" s="56"/>
      <c r="F3" s="56"/>
      <c r="G3" s="56"/>
      <c r="H3" s="56"/>
      <c r="I3" s="56"/>
    </row>
    <row r="4" spans="1:9" ht="15.6" x14ac:dyDescent="0.3">
      <c r="A4" s="31" t="s">
        <v>9</v>
      </c>
      <c r="B4" s="55"/>
      <c r="C4" s="55"/>
      <c r="D4" s="56"/>
      <c r="E4" s="56"/>
      <c r="F4" s="22"/>
      <c r="G4" s="56"/>
      <c r="H4" s="56"/>
      <c r="I4" s="56"/>
    </row>
    <row r="5" spans="1:9" ht="15.6" x14ac:dyDescent="0.3">
      <c r="A5" s="11" t="s">
        <v>10</v>
      </c>
      <c r="B5" s="12" t="s">
        <v>11</v>
      </c>
      <c r="C5" s="12" t="s">
        <v>12</v>
      </c>
      <c r="D5" s="13">
        <v>0.184</v>
      </c>
      <c r="E5" s="13">
        <v>0.19500000000000001</v>
      </c>
      <c r="F5" s="14">
        <v>0.2</v>
      </c>
      <c r="G5" s="71">
        <v>0.21</v>
      </c>
      <c r="H5" s="71">
        <v>0.221</v>
      </c>
      <c r="I5" s="71">
        <v>0.23200000000000001</v>
      </c>
    </row>
    <row r="6" spans="1:9" ht="15.6" x14ac:dyDescent="0.3">
      <c r="A6" s="11" t="s">
        <v>10</v>
      </c>
      <c r="B6" s="12" t="s">
        <v>11</v>
      </c>
      <c r="C6" s="12" t="s">
        <v>13</v>
      </c>
      <c r="D6" s="13">
        <v>6.5000000000000002E-2</v>
      </c>
      <c r="E6" s="13">
        <v>6.5000000000000002E-2</v>
      </c>
      <c r="F6" s="14">
        <v>6.3E-2</v>
      </c>
      <c r="G6" s="71">
        <v>6.6000000000000003E-2</v>
      </c>
      <c r="H6" s="71">
        <v>6.9000000000000006E-2</v>
      </c>
      <c r="I6" s="71">
        <v>7.3999999999999996E-2</v>
      </c>
    </row>
    <row r="7" spans="1:9" ht="15.6" x14ac:dyDescent="0.3">
      <c r="A7" s="11" t="s">
        <v>10</v>
      </c>
      <c r="B7" s="15" t="s">
        <v>14</v>
      </c>
      <c r="C7" s="12" t="s">
        <v>15</v>
      </c>
      <c r="D7" s="16">
        <v>0.18210000000000001</v>
      </c>
      <c r="E7" s="17">
        <v>0.19489999999999999</v>
      </c>
      <c r="F7" s="17">
        <v>0.19850000000000001</v>
      </c>
      <c r="G7" s="17">
        <v>0.2177</v>
      </c>
      <c r="H7" s="71">
        <v>0.23130000000000001</v>
      </c>
      <c r="I7" s="71" t="s">
        <v>16</v>
      </c>
    </row>
    <row r="8" spans="1:9" ht="15.6" x14ac:dyDescent="0.3">
      <c r="A8" s="18" t="s">
        <v>10</v>
      </c>
      <c r="B8" s="19" t="s">
        <v>17</v>
      </c>
      <c r="C8" s="19" t="s">
        <v>18</v>
      </c>
      <c r="D8" s="16">
        <v>7.1599999999999997E-2</v>
      </c>
      <c r="E8" s="17">
        <v>7.4300000000000005E-2</v>
      </c>
      <c r="F8" s="17">
        <v>7.2499999999999995E-2</v>
      </c>
      <c r="G8" s="17">
        <v>7.7600000000000002E-2</v>
      </c>
      <c r="H8" s="17">
        <v>8.3699999999999997E-2</v>
      </c>
      <c r="I8" s="71" t="s">
        <v>16</v>
      </c>
    </row>
    <row r="9" spans="1:9" ht="15.6" x14ac:dyDescent="0.3">
      <c r="A9" s="31" t="s">
        <v>19</v>
      </c>
      <c r="B9" s="55"/>
      <c r="C9" s="55"/>
      <c r="D9" s="22"/>
      <c r="E9" s="56"/>
      <c r="F9" s="56"/>
      <c r="G9" s="95"/>
      <c r="H9" s="95"/>
      <c r="I9" s="95"/>
    </row>
    <row r="10" spans="1:9" ht="15.6" x14ac:dyDescent="0.3">
      <c r="A10" s="11" t="s">
        <v>20</v>
      </c>
      <c r="B10" s="21" t="s">
        <v>11</v>
      </c>
      <c r="C10" s="21" t="s">
        <v>12</v>
      </c>
      <c r="D10" s="13">
        <v>0.14199999999999999</v>
      </c>
      <c r="E10" s="13">
        <v>0.13900000000000001</v>
      </c>
      <c r="F10" s="14">
        <v>0.14099999999999999</v>
      </c>
      <c r="G10" s="71">
        <v>0.13100000000000001</v>
      </c>
      <c r="H10" s="71">
        <v>0.14000000000000001</v>
      </c>
      <c r="I10" s="71">
        <v>0.14099999999999999</v>
      </c>
    </row>
    <row r="11" spans="1:9" ht="15.6" x14ac:dyDescent="0.3">
      <c r="A11" s="11" t="s">
        <v>20</v>
      </c>
      <c r="B11" s="21" t="s">
        <v>11</v>
      </c>
      <c r="C11" s="12" t="s">
        <v>13</v>
      </c>
      <c r="D11" s="13">
        <v>0.12670000000000001</v>
      </c>
      <c r="E11" s="13">
        <v>0.129</v>
      </c>
      <c r="F11" s="14">
        <v>0.129</v>
      </c>
      <c r="G11" s="71">
        <v>0.127</v>
      </c>
      <c r="H11" s="71">
        <v>0.13400000000000001</v>
      </c>
      <c r="I11" s="71">
        <v>0.13600000000000001</v>
      </c>
    </row>
    <row r="12" spans="1:9" ht="15.6" x14ac:dyDescent="0.3">
      <c r="A12" s="18" t="s">
        <v>20</v>
      </c>
      <c r="B12" s="15" t="s">
        <v>14</v>
      </c>
      <c r="C12" s="19" t="s">
        <v>15</v>
      </c>
      <c r="D12" s="16">
        <v>0.12570000000000001</v>
      </c>
      <c r="E12" s="23">
        <v>0.12130000000000001</v>
      </c>
      <c r="F12" s="17">
        <v>0.1153</v>
      </c>
      <c r="G12" s="17">
        <v>0.11890000000000001</v>
      </c>
      <c r="H12" s="71">
        <v>0.12720000000000001</v>
      </c>
      <c r="I12" s="71" t="s">
        <v>16</v>
      </c>
    </row>
    <row r="13" spans="1:9" ht="15.6" x14ac:dyDescent="0.3">
      <c r="A13" s="18" t="s">
        <v>20</v>
      </c>
      <c r="B13" s="19" t="s">
        <v>17</v>
      </c>
      <c r="C13" s="19" t="s">
        <v>18</v>
      </c>
      <c r="D13" s="16">
        <v>0.15479999999999999</v>
      </c>
      <c r="E13" s="17">
        <v>0.15559999999999999</v>
      </c>
      <c r="F13" s="17">
        <v>0.15670000000000001</v>
      </c>
      <c r="G13" s="17">
        <v>0.15920000000000001</v>
      </c>
      <c r="H13" s="71">
        <v>0.16500000000000001</v>
      </c>
      <c r="I13" s="71" t="s">
        <v>16</v>
      </c>
    </row>
    <row r="14" spans="1:9" ht="15.6" x14ac:dyDescent="0.3">
      <c r="A14" s="18" t="s">
        <v>21</v>
      </c>
      <c r="B14" s="19" t="s">
        <v>22</v>
      </c>
      <c r="C14" s="19" t="s">
        <v>23</v>
      </c>
      <c r="D14" s="16">
        <v>9.8000000000000004E-2</v>
      </c>
      <c r="E14" s="23">
        <v>0.111</v>
      </c>
      <c r="F14" s="17">
        <v>0.106</v>
      </c>
      <c r="G14" s="71">
        <v>0.11700000000000001</v>
      </c>
      <c r="H14" s="71">
        <v>0.123</v>
      </c>
      <c r="I14" s="71" t="s">
        <v>16</v>
      </c>
    </row>
    <row r="15" spans="1:9" ht="15.6" x14ac:dyDescent="0.3">
      <c r="A15" s="18" t="s">
        <v>21</v>
      </c>
      <c r="B15" s="19" t="s">
        <v>22</v>
      </c>
      <c r="C15" s="19" t="s">
        <v>24</v>
      </c>
      <c r="D15" s="16">
        <v>0.156</v>
      </c>
      <c r="E15" s="23">
        <v>0.158</v>
      </c>
      <c r="F15" s="17">
        <v>0.156</v>
      </c>
      <c r="G15" s="17">
        <v>0.158</v>
      </c>
      <c r="H15" s="71">
        <v>0.16400000000000001</v>
      </c>
      <c r="I15" s="71" t="s">
        <v>16</v>
      </c>
    </row>
    <row r="16" spans="1:9" ht="15.6" x14ac:dyDescent="0.3">
      <c r="A16" s="94"/>
      <c r="B16" s="58" t="s">
        <v>1</v>
      </c>
      <c r="C16" s="58" t="s">
        <v>2</v>
      </c>
      <c r="D16" s="58" t="s">
        <v>5</v>
      </c>
      <c r="E16" s="58" t="s">
        <v>6</v>
      </c>
      <c r="F16" s="58" t="s">
        <v>7</v>
      </c>
      <c r="G16" s="58" t="s">
        <v>93</v>
      </c>
      <c r="H16" s="58" t="s">
        <v>107</v>
      </c>
      <c r="I16" s="58" t="s">
        <v>130</v>
      </c>
    </row>
    <row r="17" spans="1:17" ht="15.6" x14ac:dyDescent="0.3">
      <c r="A17" s="31" t="s">
        <v>26</v>
      </c>
      <c r="B17" s="55"/>
      <c r="C17" s="55"/>
      <c r="D17" s="22"/>
      <c r="E17" s="56"/>
      <c r="F17" s="56"/>
      <c r="G17" s="56"/>
      <c r="H17" s="56"/>
      <c r="I17" s="56"/>
    </row>
    <row r="18" spans="1:17" ht="15.6" x14ac:dyDescent="0.3">
      <c r="A18" s="18" t="s">
        <v>27</v>
      </c>
      <c r="B18" s="15" t="s">
        <v>14</v>
      </c>
      <c r="C18" s="19" t="s">
        <v>15</v>
      </c>
      <c r="D18" s="16">
        <v>0.13750000000000001</v>
      </c>
      <c r="E18" s="23">
        <v>8.6800000000000002E-2</v>
      </c>
      <c r="F18" s="23">
        <v>9.3899999999999997E-2</v>
      </c>
      <c r="G18" s="23">
        <v>5.6300000000000003E-2</v>
      </c>
      <c r="H18" s="71">
        <v>5.5E-2</v>
      </c>
      <c r="I18" s="71" t="s">
        <v>16</v>
      </c>
    </row>
    <row r="19" spans="1:17" ht="15.6" x14ac:dyDescent="0.3">
      <c r="A19" s="18" t="s">
        <v>27</v>
      </c>
      <c r="B19" s="19" t="s">
        <v>17</v>
      </c>
      <c r="C19" s="19" t="s">
        <v>18</v>
      </c>
      <c r="D19" s="16">
        <v>0.1032</v>
      </c>
      <c r="E19" s="17">
        <v>8.3599999999999994E-2</v>
      </c>
      <c r="F19" s="17">
        <v>9.1200000000000003E-2</v>
      </c>
      <c r="G19" s="17">
        <v>5.5100000000000003E-2</v>
      </c>
      <c r="H19" s="17" t="s">
        <v>16</v>
      </c>
      <c r="I19" s="17" t="s">
        <v>16</v>
      </c>
    </row>
    <row r="20" spans="1:17" ht="15.6" x14ac:dyDescent="0.3">
      <c r="A20" s="94"/>
      <c r="B20" s="58" t="s">
        <v>1</v>
      </c>
      <c r="C20" s="58" t="s">
        <v>2</v>
      </c>
      <c r="D20" s="21" t="s">
        <v>4</v>
      </c>
      <c r="E20" s="58" t="s">
        <v>5</v>
      </c>
      <c r="F20" s="58" t="s">
        <v>6</v>
      </c>
      <c r="G20" s="58" t="s">
        <v>7</v>
      </c>
      <c r="H20" s="58" t="s">
        <v>93</v>
      </c>
      <c r="I20" s="58" t="s">
        <v>107</v>
      </c>
    </row>
    <row r="21" spans="1:17" ht="15.6" x14ac:dyDescent="0.3">
      <c r="A21" s="27" t="s">
        <v>28</v>
      </c>
      <c r="B21" s="22"/>
      <c r="C21" s="22"/>
      <c r="D21" s="22"/>
      <c r="E21" s="22"/>
      <c r="F21" s="22"/>
      <c r="G21" s="22"/>
      <c r="H21" s="22"/>
      <c r="I21" s="22"/>
    </row>
    <row r="22" spans="1:17" ht="15.6" x14ac:dyDescent="0.3">
      <c r="A22" s="18" t="s">
        <v>29</v>
      </c>
      <c r="B22" s="19" t="s">
        <v>11</v>
      </c>
      <c r="C22" s="25" t="s">
        <v>30</v>
      </c>
      <c r="D22" s="13">
        <v>0.85499999999999998</v>
      </c>
      <c r="E22" s="26">
        <v>0.84499999999999997</v>
      </c>
      <c r="F22" s="26">
        <v>0.84499999999999997</v>
      </c>
      <c r="G22" s="74">
        <v>0.86299999999999999</v>
      </c>
      <c r="H22" s="74">
        <v>0.9</v>
      </c>
      <c r="I22" s="74">
        <v>0.879</v>
      </c>
    </row>
    <row r="23" spans="1:17" ht="15.6" x14ac:dyDescent="0.3">
      <c r="A23" s="18" t="s">
        <v>29</v>
      </c>
      <c r="B23" s="19" t="s">
        <v>17</v>
      </c>
      <c r="C23" s="25" t="s">
        <v>31</v>
      </c>
      <c r="D23" s="13">
        <v>0.9</v>
      </c>
      <c r="E23" s="26">
        <v>0.92200000000000004</v>
      </c>
      <c r="F23" s="26">
        <v>0.85699999999999998</v>
      </c>
      <c r="G23" s="26">
        <v>0.87980000000000003</v>
      </c>
      <c r="H23" s="82">
        <v>0.86639999999999995</v>
      </c>
      <c r="I23" s="82">
        <v>0.8</v>
      </c>
    </row>
    <row r="24" spans="1:17" ht="15.6" x14ac:dyDescent="0.3">
      <c r="A24" s="18" t="s">
        <v>29</v>
      </c>
      <c r="B24" s="15" t="s">
        <v>32</v>
      </c>
      <c r="C24" s="25" t="s">
        <v>23</v>
      </c>
      <c r="D24" s="13">
        <v>0.94</v>
      </c>
      <c r="E24" s="100">
        <v>0.91</v>
      </c>
      <c r="F24" s="100">
        <v>0.9</v>
      </c>
      <c r="G24" s="100">
        <v>0.95</v>
      </c>
      <c r="H24" s="101">
        <v>0.98</v>
      </c>
      <c r="I24" s="101">
        <v>0.98</v>
      </c>
    </row>
    <row r="25" spans="1:17" ht="15.6" x14ac:dyDescent="0.3">
      <c r="A25" s="27" t="s">
        <v>33</v>
      </c>
      <c r="B25" s="22"/>
      <c r="C25" s="22"/>
      <c r="D25" s="22"/>
      <c r="E25" s="22"/>
      <c r="F25" s="22"/>
      <c r="G25" s="22"/>
      <c r="H25" s="22"/>
      <c r="I25" s="22"/>
    </row>
    <row r="26" spans="1:17" ht="15.6" x14ac:dyDescent="0.3">
      <c r="A26" s="18" t="s">
        <v>34</v>
      </c>
      <c r="B26" s="19" t="s">
        <v>11</v>
      </c>
      <c r="C26" s="25" t="s">
        <v>30</v>
      </c>
      <c r="D26" s="13">
        <v>2.1600000000000001E-2</v>
      </c>
      <c r="E26" s="28">
        <v>1.9400000000000001E-2</v>
      </c>
      <c r="F26" s="13">
        <v>2.1999999999999999E-2</v>
      </c>
      <c r="G26" s="28">
        <v>1.67E-2</v>
      </c>
      <c r="H26" s="82">
        <v>2.1399999999999999E-2</v>
      </c>
      <c r="I26" s="82">
        <v>2.0299999999999999E-2</v>
      </c>
      <c r="L26" s="114" t="s">
        <v>147</v>
      </c>
      <c r="M26" s="114"/>
      <c r="N26" s="114"/>
      <c r="O26" s="114"/>
      <c r="P26" s="114"/>
      <c r="Q26" s="114"/>
    </row>
    <row r="27" spans="1:17" ht="15.6" x14ac:dyDescent="0.3">
      <c r="A27" s="18" t="s">
        <v>34</v>
      </c>
      <c r="B27" s="19" t="s">
        <v>17</v>
      </c>
      <c r="C27" s="25" t="s">
        <v>31</v>
      </c>
      <c r="D27" s="28">
        <v>1.11E-2</v>
      </c>
      <c r="E27" s="28">
        <v>1.09E-2</v>
      </c>
      <c r="F27" s="28">
        <v>6.4000000000000003E-3</v>
      </c>
      <c r="G27" s="28">
        <v>1.43E-2</v>
      </c>
      <c r="H27" s="82" t="s">
        <v>16</v>
      </c>
      <c r="I27" s="82">
        <v>0.03</v>
      </c>
      <c r="L27" s="114"/>
      <c r="M27" s="114"/>
      <c r="N27" s="114"/>
      <c r="O27" s="114"/>
      <c r="P27" s="114"/>
      <c r="Q27" s="114"/>
    </row>
    <row r="28" spans="1:17" ht="15.6" x14ac:dyDescent="0.3">
      <c r="A28" s="18" t="s">
        <v>34</v>
      </c>
      <c r="B28" s="19" t="s">
        <v>22</v>
      </c>
      <c r="C28" s="25" t="s">
        <v>23</v>
      </c>
      <c r="D28" s="13">
        <v>3.0000000000000001E-3</v>
      </c>
      <c r="E28" s="28">
        <v>7.0000000000000001E-3</v>
      </c>
      <c r="F28" s="28">
        <v>8.9999999999999993E-3</v>
      </c>
      <c r="G28" s="28">
        <v>8.9999999999999993E-3</v>
      </c>
      <c r="H28" s="82">
        <v>5.0000000000000001E-3</v>
      </c>
      <c r="I28" s="82">
        <v>8.9999999999999993E-3</v>
      </c>
      <c r="L28" s="114"/>
      <c r="M28" s="114"/>
      <c r="N28" s="114"/>
      <c r="O28" s="114"/>
      <c r="P28" s="114"/>
      <c r="Q28" s="114"/>
    </row>
    <row r="29" spans="1:17" ht="15.6" x14ac:dyDescent="0.3">
      <c r="A29" s="94"/>
      <c r="B29" s="58" t="s">
        <v>1</v>
      </c>
      <c r="C29" s="58" t="s">
        <v>2</v>
      </c>
      <c r="D29" s="21">
        <v>2014</v>
      </c>
      <c r="E29" s="58">
        <v>2015</v>
      </c>
      <c r="F29" s="58">
        <v>2016</v>
      </c>
      <c r="G29" s="58">
        <v>2017</v>
      </c>
      <c r="H29" s="58">
        <v>2021</v>
      </c>
      <c r="I29" s="58">
        <v>2022</v>
      </c>
      <c r="L29" s="114"/>
      <c r="M29" s="114"/>
      <c r="N29" s="114"/>
      <c r="O29" s="114"/>
      <c r="P29" s="114"/>
      <c r="Q29" s="114"/>
    </row>
    <row r="30" spans="1:17" ht="15.6" x14ac:dyDescent="0.3">
      <c r="A30" s="27" t="s">
        <v>35</v>
      </c>
      <c r="B30" s="22"/>
      <c r="C30" s="22"/>
      <c r="D30" s="22"/>
      <c r="E30" s="22"/>
      <c r="F30" s="22"/>
      <c r="G30" s="22"/>
      <c r="H30" s="22"/>
      <c r="I30" s="22"/>
      <c r="M30" t="s">
        <v>131</v>
      </c>
      <c r="N30" t="s">
        <v>132</v>
      </c>
      <c r="O30" t="s">
        <v>133</v>
      </c>
      <c r="P30" t="s">
        <v>134</v>
      </c>
    </row>
    <row r="31" spans="1:17" ht="15.6" x14ac:dyDescent="0.3">
      <c r="A31" s="18" t="s">
        <v>36</v>
      </c>
      <c r="B31" s="19" t="s">
        <v>138</v>
      </c>
      <c r="C31" s="29" t="s">
        <v>54</v>
      </c>
      <c r="D31" s="22"/>
      <c r="E31" s="22"/>
      <c r="F31" s="22"/>
      <c r="G31" s="22"/>
      <c r="H31" s="22"/>
      <c r="I31" s="82">
        <v>0.876</v>
      </c>
      <c r="L31" s="87" t="s">
        <v>124</v>
      </c>
      <c r="M31">
        <v>4223</v>
      </c>
      <c r="N31">
        <v>949</v>
      </c>
      <c r="O31">
        <v>2182</v>
      </c>
      <c r="P31">
        <v>1092</v>
      </c>
    </row>
    <row r="32" spans="1:17" ht="15.6" x14ac:dyDescent="0.3">
      <c r="A32" s="18" t="s">
        <v>36</v>
      </c>
      <c r="B32" s="19" t="s">
        <v>138</v>
      </c>
      <c r="C32" s="29" t="s">
        <v>56</v>
      </c>
      <c r="D32" s="22"/>
      <c r="E32" s="22"/>
      <c r="F32" s="22"/>
      <c r="G32" s="22"/>
      <c r="H32" s="22"/>
      <c r="I32" s="82">
        <v>0.78600000000000003</v>
      </c>
      <c r="L32" s="87" t="s">
        <v>125</v>
      </c>
      <c r="M32">
        <v>1231</v>
      </c>
      <c r="N32">
        <v>244</v>
      </c>
      <c r="O32">
        <v>641</v>
      </c>
      <c r="P32">
        <v>347</v>
      </c>
    </row>
    <row r="33" spans="1:16" ht="15.6" x14ac:dyDescent="0.3">
      <c r="A33" s="18" t="s">
        <v>36</v>
      </c>
      <c r="B33" s="19" t="s">
        <v>138</v>
      </c>
      <c r="C33" s="29" t="s">
        <v>59</v>
      </c>
      <c r="D33" s="22"/>
      <c r="E33" s="22"/>
      <c r="F33" s="22"/>
      <c r="G33" s="22"/>
      <c r="H33" s="22"/>
      <c r="I33" s="82">
        <v>0.94499999999999995</v>
      </c>
      <c r="L33" s="87" t="s">
        <v>126</v>
      </c>
      <c r="M33">
        <v>2633</v>
      </c>
      <c r="N33">
        <v>1031</v>
      </c>
      <c r="O33">
        <v>963</v>
      </c>
      <c r="P33">
        <v>639</v>
      </c>
    </row>
    <row r="34" spans="1:16" ht="15.6" x14ac:dyDescent="0.3">
      <c r="A34" s="18" t="s">
        <v>36</v>
      </c>
      <c r="B34" s="19" t="s">
        <v>138</v>
      </c>
      <c r="C34" s="29" t="s">
        <v>139</v>
      </c>
      <c r="D34" s="22"/>
      <c r="E34" s="22"/>
      <c r="F34" s="22"/>
      <c r="G34" s="22"/>
      <c r="H34" s="22"/>
      <c r="I34" s="82">
        <v>0.89100000000000001</v>
      </c>
      <c r="L34" s="87"/>
    </row>
    <row r="35" spans="1:16" ht="15.6" x14ac:dyDescent="0.3">
      <c r="A35" s="18" t="s">
        <v>40</v>
      </c>
      <c r="B35" s="19" t="s">
        <v>138</v>
      </c>
      <c r="C35" s="29" t="s">
        <v>54</v>
      </c>
      <c r="D35" s="22"/>
      <c r="E35" s="22"/>
      <c r="F35" s="22"/>
      <c r="G35" s="22"/>
      <c r="H35" s="22"/>
      <c r="I35" s="82">
        <v>0.24</v>
      </c>
      <c r="L35" s="87" t="s">
        <v>127</v>
      </c>
      <c r="M35">
        <v>468</v>
      </c>
      <c r="N35">
        <v>239</v>
      </c>
      <c r="O35">
        <v>196</v>
      </c>
      <c r="P35">
        <v>34</v>
      </c>
    </row>
    <row r="36" spans="1:16" ht="15.6" x14ac:dyDescent="0.3">
      <c r="A36" s="18" t="s">
        <v>40</v>
      </c>
      <c r="B36" s="19" t="s">
        <v>138</v>
      </c>
      <c r="C36" s="29" t="s">
        <v>56</v>
      </c>
      <c r="D36" s="22"/>
      <c r="E36" s="22"/>
      <c r="F36" s="22"/>
      <c r="G36" s="22"/>
      <c r="H36" s="22"/>
      <c r="I36" s="82">
        <v>0.14299999999999999</v>
      </c>
      <c r="L36" s="87" t="s">
        <v>128</v>
      </c>
      <c r="M36">
        <v>1233</v>
      </c>
      <c r="N36">
        <v>327</v>
      </c>
      <c r="O36">
        <v>608</v>
      </c>
      <c r="P36">
        <v>298</v>
      </c>
    </row>
    <row r="37" spans="1:16" ht="15.6" x14ac:dyDescent="0.3">
      <c r="A37" s="18" t="s">
        <v>40</v>
      </c>
      <c r="B37" s="19" t="s">
        <v>138</v>
      </c>
      <c r="C37" s="29" t="s">
        <v>59</v>
      </c>
      <c r="D37" s="22"/>
      <c r="E37" s="22"/>
      <c r="F37" s="22"/>
      <c r="G37" s="22"/>
      <c r="H37" s="22"/>
      <c r="I37" s="82">
        <v>0.35399999999999998</v>
      </c>
      <c r="L37" s="88" t="s">
        <v>119</v>
      </c>
      <c r="M37">
        <v>214</v>
      </c>
      <c r="N37">
        <v>92</v>
      </c>
      <c r="O37">
        <v>90</v>
      </c>
      <c r="P37">
        <v>32</v>
      </c>
    </row>
    <row r="38" spans="1:16" ht="15.6" x14ac:dyDescent="0.3">
      <c r="A38" s="18" t="s">
        <v>40</v>
      </c>
      <c r="B38" s="19" t="s">
        <v>138</v>
      </c>
      <c r="C38" s="29" t="s">
        <v>139</v>
      </c>
      <c r="D38" s="22"/>
      <c r="E38" s="22"/>
      <c r="F38" s="22"/>
      <c r="G38" s="22"/>
      <c r="H38" s="22"/>
      <c r="I38" s="82">
        <v>0.34300000000000003</v>
      </c>
      <c r="L38" s="88"/>
    </row>
    <row r="39" spans="1:16" ht="15.6" x14ac:dyDescent="0.3">
      <c r="A39" s="94"/>
      <c r="B39" s="58" t="s">
        <v>1</v>
      </c>
      <c r="C39" s="58" t="s">
        <v>2</v>
      </c>
      <c r="D39" s="21">
        <v>2014</v>
      </c>
      <c r="E39" s="58">
        <v>2015</v>
      </c>
      <c r="F39" s="58">
        <v>2016</v>
      </c>
      <c r="G39" s="58">
        <v>2017</v>
      </c>
      <c r="H39" s="58">
        <v>2018</v>
      </c>
      <c r="I39" s="58">
        <v>2022</v>
      </c>
      <c r="L39" s="88" t="s">
        <v>120</v>
      </c>
      <c r="M39">
        <v>639</v>
      </c>
      <c r="N39">
        <v>282</v>
      </c>
      <c r="O39">
        <v>265</v>
      </c>
      <c r="P39">
        <v>92</v>
      </c>
    </row>
    <row r="40" spans="1:16" ht="15.6" x14ac:dyDescent="0.3">
      <c r="A40" s="18" t="s">
        <v>36</v>
      </c>
      <c r="B40" s="19" t="s">
        <v>37</v>
      </c>
      <c r="C40" s="29" t="s">
        <v>38</v>
      </c>
      <c r="D40" s="22"/>
      <c r="E40" s="22"/>
      <c r="F40" s="30">
        <v>0.84</v>
      </c>
      <c r="G40" s="30">
        <v>0.84</v>
      </c>
      <c r="H40" s="69">
        <v>0.85</v>
      </c>
      <c r="I40" s="69">
        <v>0.86</v>
      </c>
      <c r="L40" s="88" t="s">
        <v>121</v>
      </c>
      <c r="M40">
        <v>84</v>
      </c>
      <c r="N40">
        <v>35</v>
      </c>
      <c r="O40">
        <v>36</v>
      </c>
      <c r="P40">
        <v>12</v>
      </c>
    </row>
    <row r="41" spans="1:16" ht="15.6" x14ac:dyDescent="0.3">
      <c r="A41" s="18" t="s">
        <v>39</v>
      </c>
      <c r="B41" s="19" t="s">
        <v>37</v>
      </c>
      <c r="C41" s="29" t="s">
        <v>38</v>
      </c>
      <c r="D41" s="22"/>
      <c r="E41" s="22"/>
      <c r="F41" s="30">
        <v>0.08</v>
      </c>
      <c r="G41" s="30">
        <v>0.09</v>
      </c>
      <c r="H41" s="69">
        <v>0.1</v>
      </c>
      <c r="I41" s="69">
        <v>0.11</v>
      </c>
      <c r="L41" s="88" t="s">
        <v>122</v>
      </c>
      <c r="M41">
        <v>42</v>
      </c>
      <c r="N41">
        <v>19</v>
      </c>
      <c r="O41">
        <v>18</v>
      </c>
      <c r="P41">
        <v>6</v>
      </c>
    </row>
    <row r="42" spans="1:16" ht="15.6" x14ac:dyDescent="0.3">
      <c r="A42" s="18" t="s">
        <v>40</v>
      </c>
      <c r="B42" s="19" t="s">
        <v>37</v>
      </c>
      <c r="C42" s="29" t="s">
        <v>38</v>
      </c>
      <c r="D42" s="22"/>
      <c r="E42" s="22"/>
      <c r="F42" s="30">
        <v>0.21</v>
      </c>
      <c r="G42" s="30">
        <v>0.22</v>
      </c>
      <c r="H42" s="69">
        <v>0.22</v>
      </c>
      <c r="I42" s="69">
        <v>0.24</v>
      </c>
      <c r="L42" s="88" t="s">
        <v>136</v>
      </c>
      <c r="M42">
        <v>314</v>
      </c>
      <c r="N42">
        <v>131</v>
      </c>
      <c r="O42">
        <v>133</v>
      </c>
      <c r="P42">
        <v>50</v>
      </c>
    </row>
    <row r="43" spans="1:16" ht="15.6" x14ac:dyDescent="0.3">
      <c r="A43" s="27" t="s">
        <v>41</v>
      </c>
      <c r="B43" s="22"/>
      <c r="C43" s="22"/>
      <c r="D43" s="22"/>
      <c r="E43" s="22"/>
      <c r="F43" s="22"/>
      <c r="G43" s="22"/>
      <c r="H43" s="22"/>
      <c r="I43" s="22"/>
    </row>
    <row r="44" spans="1:16" ht="15.6" x14ac:dyDescent="0.3">
      <c r="A44" s="18" t="s">
        <v>42</v>
      </c>
      <c r="B44" s="19" t="s">
        <v>37</v>
      </c>
      <c r="C44" s="29" t="s">
        <v>38</v>
      </c>
      <c r="D44" s="22"/>
      <c r="E44" s="22"/>
      <c r="F44" s="30">
        <v>8.2000000000000003E-2</v>
      </c>
      <c r="G44" s="30">
        <v>0.08</v>
      </c>
      <c r="H44" s="69">
        <v>7.4999999999999997E-2</v>
      </c>
      <c r="I44" s="69">
        <f>3731/68625</f>
        <v>5.4367941712204007E-2</v>
      </c>
    </row>
    <row r="45" spans="1:16" ht="15.6" x14ac:dyDescent="0.3">
      <c r="A45" s="18" t="s">
        <v>43</v>
      </c>
      <c r="B45" s="19" t="s">
        <v>37</v>
      </c>
      <c r="C45" s="29" t="s">
        <v>38</v>
      </c>
      <c r="D45" s="22"/>
      <c r="E45" s="22"/>
      <c r="F45" s="30">
        <v>0.57999999999999996</v>
      </c>
      <c r="G45" s="30">
        <v>0.56999999999999995</v>
      </c>
      <c r="H45" s="69">
        <v>0.56000000000000005</v>
      </c>
      <c r="I45" s="69">
        <f>37485/68625</f>
        <v>0.54622950819672134</v>
      </c>
    </row>
    <row r="46" spans="1:16" ht="15.6" x14ac:dyDescent="0.3">
      <c r="A46" s="18" t="s">
        <v>44</v>
      </c>
      <c r="B46" s="19" t="s">
        <v>37</v>
      </c>
      <c r="C46" s="29" t="s">
        <v>38</v>
      </c>
      <c r="D46" s="22"/>
      <c r="E46" s="22"/>
      <c r="F46" s="30">
        <v>0.33700000000000002</v>
      </c>
      <c r="G46" s="69">
        <v>0.35</v>
      </c>
      <c r="H46" s="69">
        <v>0.36</v>
      </c>
      <c r="I46" s="69">
        <f>27409/68625</f>
        <v>0.39940255009107467</v>
      </c>
    </row>
    <row r="47" spans="1:16" ht="15.6" x14ac:dyDescent="0.3">
      <c r="A47" s="18" t="s">
        <v>45</v>
      </c>
      <c r="B47" s="19" t="s">
        <v>37</v>
      </c>
      <c r="C47" s="29" t="s">
        <v>38</v>
      </c>
      <c r="D47" s="22"/>
      <c r="E47" s="22"/>
      <c r="F47" s="30">
        <v>0.54800000000000004</v>
      </c>
      <c r="G47" s="69">
        <v>0.52800000000000002</v>
      </c>
      <c r="H47" s="69">
        <v>0.48</v>
      </c>
      <c r="I47" s="69">
        <v>0.432</v>
      </c>
      <c r="L47" t="s">
        <v>137</v>
      </c>
      <c r="M47">
        <f>SUM(M31:M42)</f>
        <v>11081</v>
      </c>
      <c r="N47">
        <f>SUM(N31:N42)</f>
        <v>3349</v>
      </c>
      <c r="O47">
        <f>SUM(O31:O42)</f>
        <v>5132</v>
      </c>
      <c r="P47">
        <f>SUM(P31:P42)</f>
        <v>2602</v>
      </c>
    </row>
    <row r="48" spans="1:16" ht="15.6" x14ac:dyDescent="0.3">
      <c r="A48" s="18" t="s">
        <v>46</v>
      </c>
      <c r="B48" s="19" t="s">
        <v>37</v>
      </c>
      <c r="C48" s="29" t="s">
        <v>38</v>
      </c>
      <c r="D48" s="22"/>
      <c r="E48" s="22"/>
      <c r="F48" s="30">
        <v>0.36199999999999999</v>
      </c>
      <c r="G48" s="69">
        <v>0.378</v>
      </c>
      <c r="H48" s="69">
        <v>0.4</v>
      </c>
      <c r="I48" s="69">
        <v>0.42099999999999999</v>
      </c>
      <c r="N48">
        <f>N47/M47</f>
        <v>0.30222904070029782</v>
      </c>
      <c r="O48">
        <f>O47/M47</f>
        <v>0.46313509611045933</v>
      </c>
      <c r="P48">
        <f>P47/M47</f>
        <v>0.23481635231477305</v>
      </c>
    </row>
    <row r="49" spans="1:16" ht="15.6" x14ac:dyDescent="0.3">
      <c r="A49" s="18" t="s">
        <v>47</v>
      </c>
      <c r="B49" s="19" t="s">
        <v>37</v>
      </c>
      <c r="C49" s="29" t="s">
        <v>38</v>
      </c>
      <c r="D49" s="22"/>
      <c r="E49" s="22"/>
      <c r="F49" s="30">
        <v>9.0999999999999998E-2</v>
      </c>
      <c r="G49" s="69">
        <v>9.1999999999999998E-2</v>
      </c>
      <c r="H49" s="69">
        <v>0.11</v>
      </c>
      <c r="I49" s="69">
        <v>0.14599999999999999</v>
      </c>
    </row>
    <row r="50" spans="1:16" ht="15.6" x14ac:dyDescent="0.3">
      <c r="A50" s="18" t="s">
        <v>48</v>
      </c>
      <c r="B50" s="19" t="s">
        <v>37</v>
      </c>
      <c r="C50" s="29" t="s">
        <v>38</v>
      </c>
      <c r="D50" s="22"/>
      <c r="E50" s="22"/>
      <c r="F50" s="30">
        <v>0.29099999999999998</v>
      </c>
      <c r="G50" s="69">
        <v>0.30359999999999998</v>
      </c>
      <c r="H50" s="69">
        <v>0.28999999999999998</v>
      </c>
      <c r="I50" s="69">
        <v>0.3</v>
      </c>
      <c r="L50" t="s">
        <v>129</v>
      </c>
      <c r="M50" s="89">
        <f>SUM(M37:M42,M52)</f>
        <v>14199</v>
      </c>
      <c r="N50" s="89">
        <f t="shared" ref="N50:P50" si="0">SUM(N37:N42,N52)</f>
        <v>6146</v>
      </c>
      <c r="O50" s="89">
        <f t="shared" si="0"/>
        <v>5977</v>
      </c>
      <c r="P50" s="89">
        <f t="shared" si="0"/>
        <v>2076</v>
      </c>
    </row>
    <row r="51" spans="1:16" ht="15.6" x14ac:dyDescent="0.3">
      <c r="A51" s="18" t="s">
        <v>49</v>
      </c>
      <c r="B51" s="19" t="s">
        <v>37</v>
      </c>
      <c r="C51" s="29" t="s">
        <v>38</v>
      </c>
      <c r="D51" s="22"/>
      <c r="E51" s="22"/>
      <c r="F51" s="30">
        <v>0.501</v>
      </c>
      <c r="G51" s="69">
        <v>0.47339999999999999</v>
      </c>
      <c r="H51" s="69">
        <v>0.46</v>
      </c>
      <c r="I51" s="69">
        <v>0.46300000000000002</v>
      </c>
      <c r="N51">
        <f>N50/M50</f>
        <v>0.43284738361856467</v>
      </c>
      <c r="O51">
        <f>O50/M50</f>
        <v>0.42094513698147756</v>
      </c>
      <c r="P51">
        <f>P50/M50</f>
        <v>0.14620747939995773</v>
      </c>
    </row>
    <row r="52" spans="1:16" ht="15.6" x14ac:dyDescent="0.3">
      <c r="A52" s="18" t="s">
        <v>50</v>
      </c>
      <c r="B52" s="19" t="s">
        <v>37</v>
      </c>
      <c r="C52" s="29" t="s">
        <v>38</v>
      </c>
      <c r="D52" s="22"/>
      <c r="E52" s="22"/>
      <c r="F52" s="30">
        <v>0.20699999999999999</v>
      </c>
      <c r="G52" s="69">
        <v>0.2228</v>
      </c>
      <c r="H52" s="69">
        <v>0.24</v>
      </c>
      <c r="I52" s="69">
        <v>0.24</v>
      </c>
      <c r="L52" t="s">
        <v>135</v>
      </c>
      <c r="M52" s="89">
        <v>12906</v>
      </c>
      <c r="N52">
        <v>5587</v>
      </c>
      <c r="O52">
        <v>5435</v>
      </c>
      <c r="P52">
        <v>1884</v>
      </c>
    </row>
    <row r="53" spans="1:16" ht="15.6" x14ac:dyDescent="0.3">
      <c r="A53" s="102"/>
      <c r="B53" s="58" t="s">
        <v>1</v>
      </c>
      <c r="C53" s="58" t="s">
        <v>2</v>
      </c>
      <c r="D53" s="58">
        <v>2017</v>
      </c>
      <c r="E53" s="58">
        <v>2018</v>
      </c>
      <c r="F53" s="58">
        <v>2019</v>
      </c>
      <c r="G53" s="58">
        <v>2020</v>
      </c>
      <c r="H53" s="58">
        <v>2021</v>
      </c>
      <c r="I53" s="58">
        <v>2022</v>
      </c>
    </row>
    <row r="54" spans="1:16" ht="15.6" x14ac:dyDescent="0.3">
      <c r="A54" s="27" t="s">
        <v>51</v>
      </c>
      <c r="B54" s="22"/>
      <c r="C54" s="22"/>
      <c r="D54" s="22"/>
      <c r="E54" s="22"/>
      <c r="F54" s="22"/>
      <c r="G54" s="22"/>
      <c r="H54" s="22"/>
      <c r="I54" s="22"/>
    </row>
    <row r="55" spans="1:16" ht="15.6" x14ac:dyDescent="0.3">
      <c r="A55" s="42" t="s">
        <v>146</v>
      </c>
      <c r="B55" s="21" t="s">
        <v>145</v>
      </c>
      <c r="C55" s="21" t="s">
        <v>54</v>
      </c>
      <c r="D55" s="43">
        <v>0.44700000000000001</v>
      </c>
      <c r="E55" s="43">
        <v>0.39100000000000001</v>
      </c>
      <c r="F55" s="43">
        <v>0.36499999999999999</v>
      </c>
      <c r="G55" s="76">
        <v>0.375</v>
      </c>
      <c r="H55" s="59">
        <v>0.38100000000000001</v>
      </c>
      <c r="I55" s="59">
        <v>0.40200000000000002</v>
      </c>
    </row>
    <row r="56" spans="1:16" ht="15.6" x14ac:dyDescent="0.3">
      <c r="A56" s="42" t="s">
        <v>146</v>
      </c>
      <c r="B56" s="21" t="s">
        <v>145</v>
      </c>
      <c r="C56" s="21" t="s">
        <v>13</v>
      </c>
      <c r="D56" s="43">
        <v>0.47499999999999998</v>
      </c>
      <c r="E56" s="43">
        <v>0.46899999999999997</v>
      </c>
      <c r="F56" s="43">
        <v>0.46500000000000002</v>
      </c>
      <c r="G56" s="76">
        <v>0.45500000000000002</v>
      </c>
      <c r="H56" s="59">
        <v>0.435</v>
      </c>
      <c r="I56" s="76">
        <v>0.432</v>
      </c>
    </row>
    <row r="57" spans="1:16" ht="15.6" x14ac:dyDescent="0.3">
      <c r="A57" s="42" t="s">
        <v>146</v>
      </c>
      <c r="B57" s="21" t="s">
        <v>145</v>
      </c>
      <c r="C57" s="21" t="s">
        <v>56</v>
      </c>
      <c r="D57" s="43">
        <v>0.32400000000000001</v>
      </c>
      <c r="E57" s="43">
        <v>0.34699999999999998</v>
      </c>
      <c r="F57" s="59" t="s">
        <v>95</v>
      </c>
      <c r="G57" s="76">
        <v>0.34300000000000003</v>
      </c>
      <c r="H57" s="76">
        <v>0.28100000000000003</v>
      </c>
      <c r="I57" s="76">
        <v>0.31</v>
      </c>
    </row>
    <row r="58" spans="1:16" ht="15.6" x14ac:dyDescent="0.3">
      <c r="A58" s="42" t="s">
        <v>146</v>
      </c>
      <c r="B58" s="21" t="s">
        <v>145</v>
      </c>
      <c r="C58" s="21" t="s">
        <v>18</v>
      </c>
      <c r="D58" s="43">
        <v>0.42299999999999999</v>
      </c>
      <c r="E58" s="43">
        <v>0.433</v>
      </c>
      <c r="F58" s="59" t="s">
        <v>95</v>
      </c>
      <c r="G58" s="76">
        <v>0.42799999999999999</v>
      </c>
      <c r="H58" s="76">
        <v>0.435</v>
      </c>
      <c r="I58" s="76">
        <v>0.42399999999999999</v>
      </c>
    </row>
    <row r="59" spans="1:16" ht="15.6" x14ac:dyDescent="0.3">
      <c r="A59" s="42" t="s">
        <v>146</v>
      </c>
      <c r="B59" s="21" t="s">
        <v>145</v>
      </c>
      <c r="C59" s="21" t="s">
        <v>59</v>
      </c>
      <c r="D59" s="22"/>
      <c r="E59" s="22"/>
      <c r="F59" s="22"/>
      <c r="G59" s="22"/>
      <c r="H59" s="76">
        <v>0.44600000000000001</v>
      </c>
      <c r="I59" s="76">
        <v>0.42</v>
      </c>
    </row>
    <row r="60" spans="1:16" ht="15.6" x14ac:dyDescent="0.3">
      <c r="A60" s="42" t="s">
        <v>146</v>
      </c>
      <c r="B60" s="21" t="s">
        <v>145</v>
      </c>
      <c r="C60" s="21" t="s">
        <v>24</v>
      </c>
      <c r="D60" s="22"/>
      <c r="E60" s="22"/>
      <c r="F60" s="22"/>
      <c r="G60" s="22"/>
      <c r="H60" s="76">
        <v>0.38700000000000001</v>
      </c>
      <c r="I60" s="76">
        <v>0.38</v>
      </c>
    </row>
    <row r="61" spans="1:16" ht="15.6" x14ac:dyDescent="0.3">
      <c r="A61" s="42"/>
      <c r="B61" s="58" t="s">
        <v>1</v>
      </c>
      <c r="C61" s="58" t="s">
        <v>2</v>
      </c>
      <c r="D61" s="58">
        <v>2018</v>
      </c>
      <c r="E61" s="58">
        <v>2019</v>
      </c>
      <c r="F61" s="58">
        <v>2020</v>
      </c>
      <c r="G61" s="58">
        <v>2021</v>
      </c>
      <c r="H61" s="58">
        <v>2022</v>
      </c>
      <c r="I61" s="58">
        <v>2024</v>
      </c>
    </row>
    <row r="62" spans="1:16" ht="15.6" x14ac:dyDescent="0.3">
      <c r="A62" s="42" t="s">
        <v>104</v>
      </c>
      <c r="B62" s="21" t="s">
        <v>57</v>
      </c>
      <c r="C62" s="21" t="s">
        <v>54</v>
      </c>
      <c r="D62" s="22"/>
      <c r="E62" s="22"/>
      <c r="F62" s="52">
        <v>184</v>
      </c>
      <c r="G62" s="73">
        <v>196</v>
      </c>
      <c r="H62" s="73">
        <v>186</v>
      </c>
      <c r="I62" s="73">
        <v>188</v>
      </c>
    </row>
    <row r="63" spans="1:16" ht="15.6" x14ac:dyDescent="0.3">
      <c r="A63" s="42" t="s">
        <v>105</v>
      </c>
      <c r="B63" s="21" t="s">
        <v>57</v>
      </c>
      <c r="C63" s="21" t="s">
        <v>54</v>
      </c>
      <c r="D63" s="22"/>
      <c r="E63" s="22"/>
      <c r="F63" s="52">
        <v>7309</v>
      </c>
      <c r="G63" s="73">
        <v>7548</v>
      </c>
      <c r="H63" s="73">
        <v>7408</v>
      </c>
      <c r="I63" s="73">
        <v>7273</v>
      </c>
    </row>
    <row r="64" spans="1:16" ht="15.6" x14ac:dyDescent="0.3">
      <c r="A64" s="42" t="s">
        <v>106</v>
      </c>
      <c r="B64" s="21" t="s">
        <v>57</v>
      </c>
      <c r="C64" s="21" t="s">
        <v>54</v>
      </c>
      <c r="D64" s="22"/>
      <c r="E64" s="22"/>
      <c r="F64" s="52">
        <v>296</v>
      </c>
      <c r="G64" s="22"/>
      <c r="H64" s="22"/>
      <c r="I64" s="22"/>
    </row>
    <row r="65" spans="1:9" ht="15.6" x14ac:dyDescent="0.3">
      <c r="A65" s="110" t="s">
        <v>144</v>
      </c>
      <c r="B65" s="111"/>
      <c r="C65" s="111"/>
      <c r="D65" s="111"/>
      <c r="E65" s="111"/>
      <c r="F65" s="111"/>
      <c r="G65" s="111"/>
      <c r="H65" s="111"/>
      <c r="I65" s="112"/>
    </row>
    <row r="66" spans="1:9" ht="15.6" x14ac:dyDescent="0.3">
      <c r="A66" s="42"/>
      <c r="B66" s="58" t="s">
        <v>1</v>
      </c>
      <c r="C66" s="58" t="s">
        <v>2</v>
      </c>
      <c r="D66" s="58">
        <v>2019</v>
      </c>
      <c r="E66" s="58">
        <v>2020</v>
      </c>
      <c r="F66" s="58">
        <v>2021</v>
      </c>
      <c r="G66" s="58">
        <v>2022</v>
      </c>
      <c r="H66" s="58">
        <v>2023</v>
      </c>
      <c r="I66" s="58">
        <v>2024</v>
      </c>
    </row>
    <row r="67" spans="1:9" ht="15.6" x14ac:dyDescent="0.3">
      <c r="A67" s="42" t="s">
        <v>58</v>
      </c>
      <c r="B67" s="21" t="s">
        <v>22</v>
      </c>
      <c r="C67" s="21" t="s">
        <v>59</v>
      </c>
      <c r="D67" s="52">
        <v>2</v>
      </c>
      <c r="E67" s="52">
        <v>4</v>
      </c>
      <c r="F67" s="52">
        <v>4</v>
      </c>
      <c r="G67" s="73">
        <v>2</v>
      </c>
      <c r="H67" s="73">
        <v>3</v>
      </c>
      <c r="I67" s="75" t="s">
        <v>16</v>
      </c>
    </row>
    <row r="68" spans="1:9" ht="15.6" x14ac:dyDescent="0.3">
      <c r="A68" s="42" t="s">
        <v>60</v>
      </c>
      <c r="B68" s="21" t="s">
        <v>22</v>
      </c>
      <c r="C68" s="21" t="s">
        <v>59</v>
      </c>
      <c r="D68" s="52">
        <v>5</v>
      </c>
      <c r="E68" s="52">
        <v>5</v>
      </c>
      <c r="F68" s="52">
        <v>4</v>
      </c>
      <c r="G68" s="73">
        <v>3</v>
      </c>
      <c r="H68" s="73">
        <v>3</v>
      </c>
      <c r="I68" s="75" t="s">
        <v>16</v>
      </c>
    </row>
    <row r="69" spans="1:9" ht="15.6" x14ac:dyDescent="0.3">
      <c r="A69" s="42" t="s">
        <v>61</v>
      </c>
      <c r="B69" s="21" t="s">
        <v>22</v>
      </c>
      <c r="C69" s="21" t="s">
        <v>59</v>
      </c>
      <c r="D69" s="52">
        <v>6</v>
      </c>
      <c r="E69" s="52">
        <v>5</v>
      </c>
      <c r="F69" s="52">
        <v>5</v>
      </c>
      <c r="G69" s="73">
        <v>6</v>
      </c>
      <c r="H69" s="73">
        <v>6</v>
      </c>
      <c r="I69" s="75" t="s">
        <v>16</v>
      </c>
    </row>
    <row r="70" spans="1:9" ht="15.6" x14ac:dyDescent="0.3">
      <c r="A70" s="42"/>
      <c r="B70" s="58" t="s">
        <v>1</v>
      </c>
      <c r="C70" s="58" t="s">
        <v>2</v>
      </c>
      <c r="D70" s="58" t="s">
        <v>5</v>
      </c>
      <c r="E70" s="58" t="s">
        <v>6</v>
      </c>
      <c r="F70" s="58" t="s">
        <v>7</v>
      </c>
      <c r="G70" s="58" t="s">
        <v>93</v>
      </c>
      <c r="H70" s="58" t="s">
        <v>107</v>
      </c>
      <c r="I70" s="58" t="s">
        <v>130</v>
      </c>
    </row>
    <row r="71" spans="1:9" ht="15.6" x14ac:dyDescent="0.3">
      <c r="A71" s="42" t="s">
        <v>94</v>
      </c>
      <c r="B71" s="21" t="s">
        <v>62</v>
      </c>
      <c r="C71" s="21" t="s">
        <v>13</v>
      </c>
      <c r="D71" s="55"/>
      <c r="E71" s="55"/>
      <c r="F71" s="55"/>
      <c r="G71" s="55"/>
      <c r="H71" s="55"/>
      <c r="I71" s="55"/>
    </row>
    <row r="72" spans="1:9" ht="15.6" x14ac:dyDescent="0.3">
      <c r="A72" s="42" t="s">
        <v>94</v>
      </c>
      <c r="B72" s="21" t="s">
        <v>62</v>
      </c>
      <c r="C72" s="21" t="s">
        <v>63</v>
      </c>
      <c r="D72" s="55"/>
      <c r="E72" s="55"/>
      <c r="F72" s="55"/>
      <c r="G72" s="55"/>
      <c r="H72" s="55"/>
      <c r="I72" s="55"/>
    </row>
    <row r="73" spans="1:9" ht="15.6" x14ac:dyDescent="0.3">
      <c r="A73" s="42" t="s">
        <v>94</v>
      </c>
      <c r="B73" s="21" t="s">
        <v>62</v>
      </c>
      <c r="C73" s="21" t="s">
        <v>62</v>
      </c>
      <c r="D73" s="43">
        <v>0.08</v>
      </c>
      <c r="E73" s="14">
        <v>8.8999999999999996E-2</v>
      </c>
      <c r="F73" s="14">
        <v>0.18</v>
      </c>
      <c r="G73" s="14">
        <v>0.14000000000000001</v>
      </c>
      <c r="H73" s="71">
        <v>0.11</v>
      </c>
      <c r="I73" s="71">
        <v>0.13</v>
      </c>
    </row>
    <row r="74" spans="1:9" ht="15.6" x14ac:dyDescent="0.3">
      <c r="A74" s="104" t="s">
        <v>64</v>
      </c>
      <c r="B74" s="104"/>
      <c r="C74" s="104"/>
      <c r="D74" s="104"/>
      <c r="E74" s="104"/>
      <c r="F74" s="104"/>
      <c r="G74" s="104"/>
      <c r="H74" s="104"/>
    </row>
    <row r="75" spans="1:9" ht="15.6" x14ac:dyDescent="0.3">
      <c r="A75" s="42" t="s">
        <v>65</v>
      </c>
      <c r="B75" s="21" t="s">
        <v>62</v>
      </c>
      <c r="C75" s="21" t="s">
        <v>13</v>
      </c>
      <c r="D75" s="55"/>
      <c r="E75" s="55"/>
      <c r="F75" s="55"/>
      <c r="G75" s="55"/>
      <c r="H75" s="55"/>
      <c r="I75" s="55"/>
    </row>
    <row r="76" spans="1:9" ht="15.6" x14ac:dyDescent="0.3">
      <c r="A76" s="42" t="s">
        <v>65</v>
      </c>
      <c r="B76" s="21" t="s">
        <v>62</v>
      </c>
      <c r="C76" s="21" t="s">
        <v>63</v>
      </c>
      <c r="D76" s="55"/>
      <c r="E76" s="55"/>
      <c r="F76" s="55"/>
      <c r="G76" s="55"/>
      <c r="H76" s="55"/>
      <c r="I76" s="55"/>
    </row>
    <row r="77" spans="1:9" ht="15.6" x14ac:dyDescent="0.3">
      <c r="A77" s="42" t="s">
        <v>65</v>
      </c>
      <c r="B77" s="21" t="s">
        <v>62</v>
      </c>
      <c r="C77" s="21" t="s">
        <v>62</v>
      </c>
      <c r="D77" s="43">
        <v>0.53339999999999999</v>
      </c>
      <c r="E77" s="43">
        <v>0.37490000000000001</v>
      </c>
      <c r="F77" s="14">
        <v>0.37</v>
      </c>
      <c r="G77" s="14">
        <v>0.36</v>
      </c>
      <c r="H77" s="71">
        <v>0.36</v>
      </c>
      <c r="I77" s="71" t="s">
        <v>16</v>
      </c>
    </row>
    <row r="78" spans="1:9" ht="15.6" x14ac:dyDescent="0.3">
      <c r="A78" s="42" t="s">
        <v>140</v>
      </c>
      <c r="B78" s="21" t="s">
        <v>62</v>
      </c>
      <c r="C78" s="21" t="s">
        <v>62</v>
      </c>
      <c r="D78" s="55"/>
      <c r="E78" s="98">
        <v>0.56999999999999995</v>
      </c>
      <c r="F78" s="98">
        <v>0.45</v>
      </c>
      <c r="G78" s="98">
        <v>0.44</v>
      </c>
      <c r="H78" s="98">
        <v>0.47</v>
      </c>
      <c r="I78" s="98">
        <v>0.73</v>
      </c>
    </row>
    <row r="79" spans="1:9" ht="27" customHeight="1" x14ac:dyDescent="0.3">
      <c r="A79" s="113" t="s">
        <v>141</v>
      </c>
      <c r="B79" s="113"/>
      <c r="C79" s="113"/>
      <c r="D79" s="113"/>
      <c r="E79" s="113"/>
      <c r="F79" s="113"/>
      <c r="G79" s="113"/>
      <c r="H79" s="113"/>
      <c r="I79" s="113"/>
    </row>
    <row r="80" spans="1:9" ht="15.6" x14ac:dyDescent="0.3">
      <c r="A80" s="42"/>
      <c r="B80" s="58" t="s">
        <v>1</v>
      </c>
      <c r="C80" s="58" t="s">
        <v>2</v>
      </c>
      <c r="D80" s="96"/>
      <c r="E80" s="96"/>
      <c r="F80" s="58" t="s">
        <v>67</v>
      </c>
      <c r="G80" s="58" t="s">
        <v>25</v>
      </c>
      <c r="H80" s="21" t="s">
        <v>3</v>
      </c>
      <c r="I80" s="58" t="s">
        <v>4</v>
      </c>
    </row>
    <row r="81" spans="1:9" ht="15.6" x14ac:dyDescent="0.3">
      <c r="A81" s="27" t="s">
        <v>68</v>
      </c>
      <c r="B81" s="22"/>
      <c r="C81" s="22"/>
      <c r="D81" s="92"/>
      <c r="E81" s="92"/>
      <c r="F81" s="22"/>
      <c r="G81" s="22"/>
      <c r="H81" s="22"/>
      <c r="I81" s="22"/>
    </row>
    <row r="82" spans="1:9" ht="15.6" x14ac:dyDescent="0.3">
      <c r="A82" s="31" t="s">
        <v>69</v>
      </c>
      <c r="B82" s="55"/>
      <c r="C82" s="55"/>
      <c r="D82" s="92"/>
      <c r="E82" s="92"/>
      <c r="F82" s="22"/>
      <c r="G82" s="22"/>
      <c r="H82" s="22"/>
      <c r="I82" s="56"/>
    </row>
    <row r="83" spans="1:9" ht="15.6" x14ac:dyDescent="0.3">
      <c r="A83" s="57" t="s">
        <v>70</v>
      </c>
      <c r="B83" s="58" t="s">
        <v>11</v>
      </c>
      <c r="C83" s="58" t="s">
        <v>62</v>
      </c>
      <c r="D83" s="92"/>
      <c r="E83" s="92"/>
      <c r="F83" s="59">
        <v>0.73899999999999999</v>
      </c>
      <c r="G83" s="59">
        <v>0.71399999999999997</v>
      </c>
      <c r="H83" s="59">
        <v>0.70499999999999996</v>
      </c>
      <c r="I83" s="59">
        <v>0.69299999999999995</v>
      </c>
    </row>
    <row r="84" spans="1:9" ht="15.6" x14ac:dyDescent="0.3">
      <c r="A84" s="57" t="s">
        <v>71</v>
      </c>
      <c r="B84" s="58" t="s">
        <v>11</v>
      </c>
      <c r="C84" s="58" t="s">
        <v>62</v>
      </c>
      <c r="D84" s="92"/>
      <c r="E84" s="92"/>
      <c r="F84" s="59">
        <v>0.7</v>
      </c>
      <c r="G84" s="59">
        <v>0.67900000000000005</v>
      </c>
      <c r="H84" s="59">
        <v>0.69</v>
      </c>
      <c r="I84" s="59">
        <v>0.68600000000000005</v>
      </c>
    </row>
    <row r="85" spans="1:9" ht="15.6" x14ac:dyDescent="0.3">
      <c r="A85" s="31" t="s">
        <v>72</v>
      </c>
      <c r="B85" s="55"/>
      <c r="C85" s="55"/>
      <c r="D85" s="92"/>
      <c r="E85" s="92"/>
      <c r="F85" s="22"/>
      <c r="G85" s="22"/>
      <c r="H85" s="22"/>
      <c r="I85" s="56"/>
    </row>
    <row r="86" spans="1:9" ht="15.6" x14ac:dyDescent="0.3">
      <c r="A86" s="57" t="s">
        <v>73</v>
      </c>
      <c r="B86" s="58" t="s">
        <v>11</v>
      </c>
      <c r="C86" s="58" t="s">
        <v>62</v>
      </c>
      <c r="D86" s="92"/>
      <c r="E86" s="92"/>
      <c r="F86" s="59">
        <v>0.754</v>
      </c>
      <c r="G86" s="59">
        <v>0.747</v>
      </c>
      <c r="H86" s="59">
        <v>0.74</v>
      </c>
      <c r="I86" s="59">
        <v>0.69599999999999995</v>
      </c>
    </row>
    <row r="87" spans="1:9" ht="15.6" x14ac:dyDescent="0.3">
      <c r="A87" s="57" t="s">
        <v>71</v>
      </c>
      <c r="B87" s="58" t="s">
        <v>11</v>
      </c>
      <c r="C87" s="58" t="s">
        <v>62</v>
      </c>
      <c r="D87" s="92"/>
      <c r="E87" s="92"/>
      <c r="F87" s="59">
        <v>0.72699999999999998</v>
      </c>
      <c r="G87" s="59">
        <v>0.72</v>
      </c>
      <c r="H87" s="59">
        <v>0.71899999999999997</v>
      </c>
      <c r="I87" s="59">
        <v>0.68500000000000005</v>
      </c>
    </row>
    <row r="88" spans="1:9" ht="15.6" x14ac:dyDescent="0.3">
      <c r="A88" s="31" t="s">
        <v>74</v>
      </c>
      <c r="B88" s="55"/>
      <c r="C88" s="55"/>
      <c r="D88" s="92"/>
      <c r="E88" s="92"/>
      <c r="F88" s="22"/>
      <c r="G88" s="22"/>
      <c r="H88" s="22"/>
      <c r="I88" s="56"/>
    </row>
    <row r="89" spans="1:9" ht="15.6" x14ac:dyDescent="0.3">
      <c r="A89" s="57" t="s">
        <v>73</v>
      </c>
      <c r="B89" s="58" t="s">
        <v>11</v>
      </c>
      <c r="C89" s="58" t="s">
        <v>62</v>
      </c>
      <c r="D89" s="92"/>
      <c r="E89" s="92"/>
      <c r="F89" s="59">
        <v>0.78100000000000003</v>
      </c>
      <c r="G89" s="59">
        <v>0.73299999999999998</v>
      </c>
      <c r="H89" s="59">
        <v>0.72299999999999998</v>
      </c>
      <c r="I89" s="59">
        <v>0.73399999999999999</v>
      </c>
    </row>
    <row r="90" spans="1:9" ht="15.6" x14ac:dyDescent="0.3">
      <c r="A90" s="57" t="s">
        <v>71</v>
      </c>
      <c r="B90" s="58" t="s">
        <v>11</v>
      </c>
      <c r="C90" s="58" t="s">
        <v>62</v>
      </c>
      <c r="D90" s="92"/>
      <c r="E90" s="92"/>
      <c r="F90" s="59">
        <v>0.78</v>
      </c>
      <c r="G90" s="59">
        <v>0.75800000000000001</v>
      </c>
      <c r="H90" s="59">
        <v>0.73199999999999998</v>
      </c>
      <c r="I90" s="59">
        <v>0.76300000000000001</v>
      </c>
    </row>
    <row r="91" spans="1:9" ht="15.6" x14ac:dyDescent="0.3">
      <c r="A91" s="94"/>
      <c r="B91" s="58" t="s">
        <v>1</v>
      </c>
      <c r="C91" s="58" t="s">
        <v>2</v>
      </c>
      <c r="D91" s="21"/>
      <c r="E91" s="58" t="s">
        <v>5</v>
      </c>
      <c r="F91" s="58" t="s">
        <v>6</v>
      </c>
      <c r="G91" s="58" t="s">
        <v>7</v>
      </c>
      <c r="H91" s="58" t="s">
        <v>93</v>
      </c>
      <c r="I91" s="58" t="s">
        <v>107</v>
      </c>
    </row>
    <row r="92" spans="1:9" ht="15.6" x14ac:dyDescent="0.3">
      <c r="A92" s="27" t="s">
        <v>68</v>
      </c>
      <c r="B92" s="22"/>
      <c r="C92" s="22"/>
      <c r="D92" s="22"/>
      <c r="E92" s="22"/>
      <c r="F92" s="22"/>
      <c r="G92" s="22"/>
      <c r="H92" s="22"/>
      <c r="I92" s="22"/>
    </row>
    <row r="93" spans="1:9" ht="15.6" x14ac:dyDescent="0.3">
      <c r="A93" s="57" t="s">
        <v>75</v>
      </c>
      <c r="B93" s="58" t="s">
        <v>62</v>
      </c>
      <c r="C93" s="58" t="s">
        <v>97</v>
      </c>
      <c r="D93" s="22"/>
      <c r="E93" s="63">
        <v>0.62719999999999998</v>
      </c>
      <c r="F93" s="59" t="s">
        <v>95</v>
      </c>
      <c r="G93" s="63">
        <v>0.55989999999999995</v>
      </c>
      <c r="H93" s="59" t="s">
        <v>16</v>
      </c>
      <c r="I93" s="59" t="s">
        <v>16</v>
      </c>
    </row>
    <row r="94" spans="1:9" ht="15.6" x14ac:dyDescent="0.3">
      <c r="A94" s="57" t="s">
        <v>76</v>
      </c>
      <c r="B94" s="58" t="s">
        <v>62</v>
      </c>
      <c r="C94" s="58" t="s">
        <v>97</v>
      </c>
      <c r="D94" s="22"/>
      <c r="E94" s="63">
        <v>0.61709999999999998</v>
      </c>
      <c r="F94" s="59" t="s">
        <v>95</v>
      </c>
      <c r="G94" s="63">
        <v>0.58909999999999996</v>
      </c>
      <c r="H94" s="59" t="s">
        <v>16</v>
      </c>
      <c r="I94" s="59" t="s">
        <v>16</v>
      </c>
    </row>
    <row r="95" spans="1:9" ht="15.6" x14ac:dyDescent="0.3">
      <c r="A95" s="57" t="s">
        <v>111</v>
      </c>
      <c r="B95" s="58" t="s">
        <v>11</v>
      </c>
      <c r="C95" s="58" t="s">
        <v>62</v>
      </c>
      <c r="D95" s="22"/>
      <c r="E95" s="59">
        <v>0.64600000000000002</v>
      </c>
      <c r="F95" s="59" t="s">
        <v>95</v>
      </c>
      <c r="G95" s="76">
        <v>0.59499999999999997</v>
      </c>
      <c r="H95" s="76">
        <v>0.57799999999999996</v>
      </c>
      <c r="I95" s="76">
        <v>0.61699999999999999</v>
      </c>
    </row>
    <row r="96" spans="1:9" ht="15.6" x14ac:dyDescent="0.3">
      <c r="A96" s="57" t="s">
        <v>113</v>
      </c>
      <c r="B96" s="58" t="s">
        <v>11</v>
      </c>
      <c r="C96" s="58" t="s">
        <v>62</v>
      </c>
      <c r="D96" s="22"/>
      <c r="E96" s="59">
        <v>0.58399999999999996</v>
      </c>
      <c r="F96" s="59" t="s">
        <v>95</v>
      </c>
      <c r="G96" s="59">
        <v>0.622</v>
      </c>
      <c r="H96" s="59">
        <v>0.72599999999999998</v>
      </c>
      <c r="I96" s="59">
        <v>0.66500000000000004</v>
      </c>
    </row>
    <row r="97" spans="1:9" ht="15.6" x14ac:dyDescent="0.3">
      <c r="A97" s="57" t="s">
        <v>111</v>
      </c>
      <c r="B97" s="58" t="s">
        <v>11</v>
      </c>
      <c r="C97" s="58" t="s">
        <v>13</v>
      </c>
      <c r="D97" s="22"/>
      <c r="E97" s="59">
        <v>0.71799999999999997</v>
      </c>
      <c r="F97" s="59" t="s">
        <v>95</v>
      </c>
      <c r="G97" s="76">
        <v>0.68100000000000005</v>
      </c>
      <c r="H97" s="76">
        <v>0.66500000000000004</v>
      </c>
      <c r="I97" s="76">
        <v>0.72</v>
      </c>
    </row>
    <row r="98" spans="1:9" ht="15.6" x14ac:dyDescent="0.3">
      <c r="A98" s="57" t="s">
        <v>113</v>
      </c>
      <c r="B98" s="58" t="s">
        <v>11</v>
      </c>
      <c r="C98" s="58" t="s">
        <v>13</v>
      </c>
      <c r="D98" s="22"/>
      <c r="E98" s="59">
        <v>0.69499999999999995</v>
      </c>
      <c r="F98" s="59" t="s">
        <v>95</v>
      </c>
      <c r="G98" s="59">
        <v>0.73599999999999999</v>
      </c>
      <c r="H98" s="59">
        <v>0.752</v>
      </c>
      <c r="I98" s="59">
        <v>0.76</v>
      </c>
    </row>
    <row r="99" spans="1:9" ht="15.6" x14ac:dyDescent="0.3">
      <c r="A99" s="103" t="s">
        <v>112</v>
      </c>
      <c r="B99" s="103"/>
      <c r="C99" s="103"/>
      <c r="D99" s="103"/>
      <c r="E99" s="103"/>
      <c r="F99" s="103"/>
      <c r="G99" s="103"/>
      <c r="H99" s="103"/>
    </row>
    <row r="100" spans="1:9" ht="15.6" x14ac:dyDescent="0.3">
      <c r="A100" s="94"/>
      <c r="B100" s="58" t="s">
        <v>1</v>
      </c>
      <c r="C100" s="58" t="s">
        <v>2</v>
      </c>
      <c r="D100" s="21" t="s">
        <v>4</v>
      </c>
      <c r="E100" s="58" t="s">
        <v>5</v>
      </c>
      <c r="F100" s="58" t="s">
        <v>6</v>
      </c>
      <c r="G100" s="58" t="s">
        <v>7</v>
      </c>
      <c r="H100" s="58" t="s">
        <v>93</v>
      </c>
      <c r="I100" s="58" t="s">
        <v>107</v>
      </c>
    </row>
    <row r="101" spans="1:9" ht="15.6" x14ac:dyDescent="0.3">
      <c r="A101" s="27" t="s">
        <v>99</v>
      </c>
      <c r="B101" s="22"/>
      <c r="C101" s="22"/>
      <c r="D101" s="22"/>
      <c r="E101" s="22"/>
      <c r="F101" s="22"/>
      <c r="G101" s="22"/>
      <c r="H101" s="22"/>
      <c r="I101" s="22"/>
    </row>
    <row r="102" spans="1:9" ht="15.6" x14ac:dyDescent="0.3">
      <c r="A102" s="57" t="s">
        <v>100</v>
      </c>
      <c r="B102" s="58" t="s">
        <v>15</v>
      </c>
      <c r="C102" s="58" t="s">
        <v>98</v>
      </c>
      <c r="D102" s="22"/>
      <c r="E102" s="22"/>
      <c r="F102" s="22"/>
      <c r="G102" s="68">
        <v>0.43</v>
      </c>
      <c r="H102" s="68">
        <v>0.43</v>
      </c>
      <c r="I102" s="68">
        <v>0.56000000000000005</v>
      </c>
    </row>
    <row r="103" spans="1:9" ht="15.6" x14ac:dyDescent="0.3">
      <c r="A103" s="57" t="s">
        <v>101</v>
      </c>
      <c r="B103" s="58" t="s">
        <v>15</v>
      </c>
      <c r="C103" s="58" t="s">
        <v>98</v>
      </c>
      <c r="D103" s="22"/>
      <c r="E103" s="22"/>
      <c r="F103" s="22"/>
      <c r="G103" s="68">
        <v>0.37</v>
      </c>
      <c r="H103" s="68">
        <v>0.32</v>
      </c>
      <c r="I103" s="68">
        <v>0.46</v>
      </c>
    </row>
    <row r="104" spans="1:9" ht="15.6" x14ac:dyDescent="0.3">
      <c r="A104" s="57" t="s">
        <v>142</v>
      </c>
      <c r="B104" s="58" t="s">
        <v>15</v>
      </c>
      <c r="C104" s="58" t="s">
        <v>98</v>
      </c>
      <c r="D104" s="22"/>
      <c r="E104" s="22"/>
      <c r="F104" s="22"/>
      <c r="G104" s="22"/>
      <c r="H104" s="68">
        <v>0.53</v>
      </c>
      <c r="I104" s="68">
        <v>0.68</v>
      </c>
    </row>
    <row r="105" spans="1:9" ht="15.75" customHeight="1" x14ac:dyDescent="0.3">
      <c r="A105" s="105" t="s">
        <v>96</v>
      </c>
      <c r="B105" s="106"/>
      <c r="C105" s="106"/>
      <c r="D105" s="106"/>
      <c r="E105" s="106"/>
      <c r="F105" s="106"/>
      <c r="G105" s="106"/>
      <c r="H105" s="106"/>
      <c r="I105" s="106"/>
    </row>
    <row r="106" spans="1:9" ht="15.6" x14ac:dyDescent="0.3">
      <c r="A106" s="42"/>
      <c r="B106" s="58" t="s">
        <v>1</v>
      </c>
      <c r="C106" s="58" t="s">
        <v>2</v>
      </c>
      <c r="D106" s="58"/>
      <c r="E106" s="58" t="s">
        <v>3</v>
      </c>
      <c r="F106" s="58" t="s">
        <v>4</v>
      </c>
      <c r="G106" s="58" t="s">
        <v>5</v>
      </c>
      <c r="H106" s="58" t="s">
        <v>6</v>
      </c>
      <c r="I106" s="58" t="s">
        <v>7</v>
      </c>
    </row>
    <row r="107" spans="1:9" ht="15.6" x14ac:dyDescent="0.3">
      <c r="A107" s="31" t="s">
        <v>77</v>
      </c>
      <c r="B107" s="55"/>
      <c r="C107" s="55"/>
      <c r="D107" s="55"/>
      <c r="E107" s="22"/>
      <c r="F107" s="56"/>
      <c r="G107" s="56"/>
      <c r="H107" s="56"/>
      <c r="I107" s="56"/>
    </row>
    <row r="108" spans="1:9" ht="15.6" x14ac:dyDescent="0.3">
      <c r="A108" s="42" t="s">
        <v>70</v>
      </c>
      <c r="B108" s="21" t="s">
        <v>78</v>
      </c>
      <c r="C108" s="21" t="s">
        <v>15</v>
      </c>
      <c r="D108" s="55"/>
      <c r="E108" s="22"/>
      <c r="F108" s="64">
        <v>0.35</v>
      </c>
      <c r="G108" s="64">
        <v>0.54</v>
      </c>
      <c r="H108" s="67" t="s">
        <v>95</v>
      </c>
      <c r="I108" s="67">
        <v>0.36</v>
      </c>
    </row>
    <row r="109" spans="1:9" ht="15.6" x14ac:dyDescent="0.3">
      <c r="A109" s="42" t="s">
        <v>79</v>
      </c>
      <c r="B109" s="21" t="s">
        <v>78</v>
      </c>
      <c r="C109" s="21" t="s">
        <v>15</v>
      </c>
      <c r="D109" s="55"/>
      <c r="E109" s="64">
        <v>0.41</v>
      </c>
      <c r="F109" s="64">
        <v>0.41</v>
      </c>
      <c r="G109" s="64">
        <v>0.52</v>
      </c>
      <c r="H109" s="67" t="s">
        <v>95</v>
      </c>
      <c r="I109" s="67">
        <v>0.28999999999999998</v>
      </c>
    </row>
    <row r="110" spans="1:9" ht="15.6" x14ac:dyDescent="0.3">
      <c r="A110" s="31" t="s">
        <v>81</v>
      </c>
      <c r="B110" s="55"/>
      <c r="C110" s="55"/>
      <c r="D110" s="55"/>
      <c r="E110" s="22"/>
      <c r="F110" s="56"/>
      <c r="G110" s="56"/>
      <c r="H110" s="56"/>
      <c r="I110" s="56"/>
    </row>
    <row r="111" spans="1:9" ht="15.6" x14ac:dyDescent="0.3">
      <c r="A111" s="42" t="s">
        <v>70</v>
      </c>
      <c r="B111" s="21" t="s">
        <v>78</v>
      </c>
      <c r="C111" s="21" t="s">
        <v>15</v>
      </c>
      <c r="D111" s="55"/>
      <c r="E111" s="22"/>
      <c r="F111" s="64">
        <v>0.53</v>
      </c>
      <c r="G111" s="64">
        <v>0.66</v>
      </c>
      <c r="H111" s="67" t="s">
        <v>95</v>
      </c>
      <c r="I111" s="67">
        <v>0.48</v>
      </c>
    </row>
    <row r="112" spans="1:9" ht="15.6" x14ac:dyDescent="0.3">
      <c r="A112" s="42" t="s">
        <v>79</v>
      </c>
      <c r="B112" s="21" t="s">
        <v>78</v>
      </c>
      <c r="C112" s="21" t="s">
        <v>15</v>
      </c>
      <c r="D112" s="55"/>
      <c r="E112" s="64">
        <v>0.35</v>
      </c>
      <c r="F112" s="64">
        <v>0.39</v>
      </c>
      <c r="G112" s="64">
        <v>0.44</v>
      </c>
      <c r="H112" s="67" t="s">
        <v>95</v>
      </c>
      <c r="I112" s="67">
        <v>0.37</v>
      </c>
    </row>
    <row r="113" spans="1:9" ht="15.6" x14ac:dyDescent="0.3">
      <c r="A113" s="31" t="s">
        <v>82</v>
      </c>
      <c r="B113" s="55"/>
      <c r="C113" s="55"/>
      <c r="D113" s="55"/>
      <c r="E113" s="22"/>
      <c r="F113" s="22"/>
      <c r="G113" s="22"/>
      <c r="H113" s="22"/>
      <c r="I113" s="22"/>
    </row>
    <row r="114" spans="1:9" ht="15.6" x14ac:dyDescent="0.3">
      <c r="A114" s="42" t="s">
        <v>70</v>
      </c>
      <c r="B114" s="21" t="s">
        <v>78</v>
      </c>
      <c r="C114" s="21" t="s">
        <v>15</v>
      </c>
      <c r="D114" s="55"/>
      <c r="E114" s="22"/>
      <c r="F114" s="64">
        <v>0.59</v>
      </c>
      <c r="G114" s="64">
        <v>0.52</v>
      </c>
      <c r="H114" s="67" t="s">
        <v>95</v>
      </c>
      <c r="I114" s="67">
        <v>0.48</v>
      </c>
    </row>
    <row r="115" spans="1:9" ht="15.6" x14ac:dyDescent="0.3">
      <c r="A115" s="42" t="s">
        <v>79</v>
      </c>
      <c r="B115" s="21" t="s">
        <v>78</v>
      </c>
      <c r="C115" s="21" t="s">
        <v>15</v>
      </c>
      <c r="D115" s="55"/>
      <c r="E115" s="64">
        <v>0.41</v>
      </c>
      <c r="F115" s="64">
        <v>0.41</v>
      </c>
      <c r="G115" s="64">
        <v>0.38</v>
      </c>
      <c r="H115" s="67" t="s">
        <v>95</v>
      </c>
      <c r="I115" s="67">
        <v>0.47</v>
      </c>
    </row>
    <row r="116" spans="1:9" ht="15.6" x14ac:dyDescent="0.3">
      <c r="A116" s="103" t="s">
        <v>83</v>
      </c>
      <c r="B116" s="103"/>
      <c r="C116" s="103"/>
      <c r="D116" s="103"/>
      <c r="E116" s="103"/>
      <c r="F116" s="103"/>
      <c r="G116" s="103"/>
      <c r="H116" s="103"/>
    </row>
    <row r="117" spans="1:9" ht="15.6" x14ac:dyDescent="0.3">
      <c r="A117" s="94"/>
      <c r="B117" s="58" t="s">
        <v>1</v>
      </c>
      <c r="C117" s="58" t="s">
        <v>2</v>
      </c>
      <c r="D117" s="21" t="s">
        <v>4</v>
      </c>
      <c r="E117" s="58" t="s">
        <v>5</v>
      </c>
      <c r="F117" s="58" t="s">
        <v>6</v>
      </c>
      <c r="G117" s="58" t="s">
        <v>7</v>
      </c>
      <c r="H117" s="58" t="s">
        <v>93</v>
      </c>
      <c r="I117" s="58" t="s">
        <v>107</v>
      </c>
    </row>
    <row r="118" spans="1:9" ht="15.6" x14ac:dyDescent="0.3">
      <c r="A118" s="31" t="s">
        <v>84</v>
      </c>
      <c r="B118" s="22"/>
      <c r="C118" s="22"/>
      <c r="D118" s="22"/>
      <c r="E118" s="56"/>
      <c r="F118" s="56"/>
      <c r="G118" s="56"/>
      <c r="H118" s="56"/>
      <c r="I118" s="56"/>
    </row>
    <row r="119" spans="1:9" ht="15.6" x14ac:dyDescent="0.3">
      <c r="A119" s="42" t="s">
        <v>70</v>
      </c>
      <c r="B119" s="21" t="s">
        <v>85</v>
      </c>
      <c r="C119" s="21" t="s">
        <v>23</v>
      </c>
      <c r="D119" s="22"/>
      <c r="E119" s="64">
        <v>0.54</v>
      </c>
      <c r="F119" s="67" t="s">
        <v>95</v>
      </c>
      <c r="G119" s="67">
        <v>0.46</v>
      </c>
      <c r="H119" s="67">
        <v>0.48</v>
      </c>
      <c r="I119" s="67">
        <v>0.5</v>
      </c>
    </row>
    <row r="120" spans="1:9" ht="15.6" x14ac:dyDescent="0.3">
      <c r="A120" s="42" t="s">
        <v>79</v>
      </c>
      <c r="B120" s="21" t="s">
        <v>85</v>
      </c>
      <c r="C120" s="21" t="s">
        <v>23</v>
      </c>
      <c r="D120" s="22"/>
      <c r="E120" s="64">
        <v>0.61</v>
      </c>
      <c r="F120" s="67" t="s">
        <v>95</v>
      </c>
      <c r="G120" s="67">
        <v>0.6</v>
      </c>
      <c r="H120" s="67">
        <v>0.64</v>
      </c>
      <c r="I120" s="67">
        <v>0.57999999999999996</v>
      </c>
    </row>
    <row r="121" spans="1:9" ht="15.6" x14ac:dyDescent="0.3">
      <c r="A121" s="65" t="s">
        <v>86</v>
      </c>
      <c r="B121" s="56"/>
      <c r="C121" s="56"/>
      <c r="D121" s="22"/>
      <c r="E121" s="56"/>
      <c r="F121" s="56"/>
      <c r="G121" s="56"/>
      <c r="H121" s="56"/>
      <c r="I121" s="56"/>
    </row>
    <row r="122" spans="1:9" ht="15.6" x14ac:dyDescent="0.3">
      <c r="A122" s="42" t="s">
        <v>80</v>
      </c>
      <c r="B122" s="21" t="s">
        <v>85</v>
      </c>
      <c r="C122" s="21" t="s">
        <v>23</v>
      </c>
      <c r="D122" s="22"/>
      <c r="E122" s="64">
        <v>0.56999999999999995</v>
      </c>
      <c r="F122" s="67" t="s">
        <v>95</v>
      </c>
      <c r="G122" s="67">
        <v>0.5</v>
      </c>
      <c r="H122" s="67">
        <v>0.47</v>
      </c>
      <c r="I122" s="67">
        <v>0.55000000000000004</v>
      </c>
    </row>
    <row r="123" spans="1:9" ht="15.6" x14ac:dyDescent="0.3">
      <c r="A123" s="103" t="s">
        <v>87</v>
      </c>
      <c r="B123" s="103"/>
      <c r="C123" s="103"/>
      <c r="D123" s="103"/>
      <c r="E123" s="103"/>
      <c r="F123" s="103"/>
      <c r="G123" s="103"/>
      <c r="H123" s="103"/>
    </row>
    <row r="124" spans="1:9" ht="15.6" x14ac:dyDescent="0.3">
      <c r="A124" s="94"/>
      <c r="B124" s="58" t="s">
        <v>1</v>
      </c>
      <c r="C124" s="58" t="s">
        <v>2</v>
      </c>
      <c r="D124" s="21" t="s">
        <v>3</v>
      </c>
      <c r="E124" s="58" t="s">
        <v>4</v>
      </c>
      <c r="F124" s="58" t="s">
        <v>5</v>
      </c>
      <c r="G124" s="58" t="s">
        <v>6</v>
      </c>
      <c r="H124" s="58" t="s">
        <v>7</v>
      </c>
      <c r="I124" s="58" t="s">
        <v>93</v>
      </c>
    </row>
    <row r="125" spans="1:9" ht="15.6" x14ac:dyDescent="0.3">
      <c r="A125" s="27" t="s">
        <v>88</v>
      </c>
      <c r="B125" s="22"/>
      <c r="C125" s="22"/>
      <c r="D125" s="22"/>
      <c r="E125" s="22"/>
      <c r="F125" s="22"/>
      <c r="G125" s="22"/>
      <c r="H125" s="22"/>
      <c r="I125" s="22"/>
    </row>
    <row r="126" spans="1:9" ht="15.6" x14ac:dyDescent="0.3">
      <c r="A126" s="42" t="s">
        <v>89</v>
      </c>
      <c r="B126" s="21" t="s">
        <v>11</v>
      </c>
      <c r="C126" s="21" t="s">
        <v>62</v>
      </c>
      <c r="D126" s="52">
        <v>1915</v>
      </c>
      <c r="E126" s="52">
        <v>1938</v>
      </c>
      <c r="F126" s="52">
        <v>1915</v>
      </c>
      <c r="G126" s="73">
        <v>1289</v>
      </c>
      <c r="H126" s="73">
        <v>1470</v>
      </c>
      <c r="I126" s="75">
        <v>2580</v>
      </c>
    </row>
    <row r="127" spans="1:9" ht="15.6" x14ac:dyDescent="0.3">
      <c r="A127" s="42" t="s">
        <v>90</v>
      </c>
      <c r="B127" s="21" t="s">
        <v>11</v>
      </c>
      <c r="C127" s="21" t="s">
        <v>62</v>
      </c>
      <c r="D127" s="52">
        <v>30</v>
      </c>
      <c r="E127" s="52">
        <v>35</v>
      </c>
      <c r="F127" s="42">
        <v>14</v>
      </c>
      <c r="G127" s="42">
        <v>14</v>
      </c>
      <c r="H127" s="57">
        <v>13</v>
      </c>
      <c r="I127" s="99" t="s">
        <v>143</v>
      </c>
    </row>
    <row r="128" spans="1:9" ht="15.6" x14ac:dyDescent="0.3">
      <c r="A128" s="42" t="s">
        <v>91</v>
      </c>
      <c r="B128" s="21" t="s">
        <v>15</v>
      </c>
      <c r="C128" s="21" t="s">
        <v>15</v>
      </c>
      <c r="D128" s="22"/>
      <c r="E128" s="52">
        <v>168</v>
      </c>
      <c r="F128" s="66" t="s">
        <v>95</v>
      </c>
      <c r="G128" s="75">
        <v>79</v>
      </c>
      <c r="H128" s="75">
        <v>118</v>
      </c>
      <c r="I128" s="75" t="s">
        <v>16</v>
      </c>
    </row>
    <row r="129" spans="1:9" ht="15.6" x14ac:dyDescent="0.3">
      <c r="A129" s="42" t="s">
        <v>90</v>
      </c>
      <c r="B129" s="21" t="s">
        <v>15</v>
      </c>
      <c r="C129" s="21" t="s">
        <v>15</v>
      </c>
      <c r="D129" s="22"/>
      <c r="E129" s="52">
        <v>11</v>
      </c>
      <c r="F129" s="66" t="s">
        <v>95</v>
      </c>
      <c r="G129" s="75">
        <v>6</v>
      </c>
      <c r="H129" s="75">
        <v>4</v>
      </c>
      <c r="I129" s="75" t="s">
        <v>16</v>
      </c>
    </row>
    <row r="130" spans="1:9" ht="15.6" x14ac:dyDescent="0.3">
      <c r="A130" s="97"/>
    </row>
  </sheetData>
  <mergeCells count="9">
    <mergeCell ref="L26:Q29"/>
    <mergeCell ref="A116:H116"/>
    <mergeCell ref="A123:H123"/>
    <mergeCell ref="A74:H74"/>
    <mergeCell ref="A99:H99"/>
    <mergeCell ref="A105:I105"/>
    <mergeCell ref="A1:I1"/>
    <mergeCell ref="A65:I65"/>
    <mergeCell ref="A79:I79"/>
  </mergeCells>
  <phoneticPr fontId="14" type="noConversion"/>
  <pageMargins left="0.7" right="0.7" top="0.75" bottom="0.75" header="0.3" footer="0.3"/>
  <pageSetup scale="65" fitToHeight="0" orientation="portrait" r:id="rId1"/>
  <rowBreaks count="1" manualBreakCount="1">
    <brk id="65" max="16383" man="1"/>
  </rowBreaks>
  <ignoredErrors>
    <ignoredError sqref="M50:P5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DDD27-22A2-49EF-A080-4C879F2545D5}">
  <sheetPr>
    <pageSetUpPr fitToPage="1"/>
  </sheetPr>
  <dimension ref="A1:P125"/>
  <sheetViews>
    <sheetView topLeftCell="A26" zoomScaleNormal="100" workbookViewId="0">
      <selection activeCell="K25" sqref="K25:P49"/>
    </sheetView>
  </sheetViews>
  <sheetFormatPr defaultRowHeight="14.4" x14ac:dyDescent="0.3"/>
  <cols>
    <col min="1" max="1" width="62.6640625" bestFit="1" customWidth="1"/>
    <col min="3" max="3" width="10.88671875" bestFit="1" customWidth="1"/>
    <col min="6" max="6" width="10" bestFit="1" customWidth="1"/>
    <col min="11" max="11" width="12.44140625" bestFit="1" customWidth="1"/>
    <col min="12" max="12" width="9.33203125" customWidth="1"/>
    <col min="13" max="13" width="11.88671875" bestFit="1" customWidth="1"/>
    <col min="15" max="15" width="12" bestFit="1" customWidth="1"/>
  </cols>
  <sheetData>
    <row r="1" spans="1:11" ht="21.6" thickBot="1" x14ac:dyDescent="0.45">
      <c r="A1" s="118" t="s">
        <v>0</v>
      </c>
      <c r="B1" s="119"/>
      <c r="C1" s="119"/>
      <c r="D1" s="119"/>
      <c r="E1" s="119"/>
      <c r="F1" s="119"/>
      <c r="G1" s="119"/>
      <c r="H1" s="120"/>
      <c r="I1" s="1"/>
      <c r="J1" s="1"/>
      <c r="K1" s="1"/>
    </row>
    <row r="2" spans="1:11" ht="16.2" thickBot="1" x14ac:dyDescent="0.35">
      <c r="A2" s="2"/>
      <c r="B2" s="3" t="s">
        <v>1</v>
      </c>
      <c r="C2" s="3" t="s">
        <v>2</v>
      </c>
      <c r="D2" s="4" t="s">
        <v>5</v>
      </c>
      <c r="E2" s="3" t="s">
        <v>6</v>
      </c>
      <c r="F2" s="3" t="s">
        <v>7</v>
      </c>
      <c r="G2" s="3" t="s">
        <v>93</v>
      </c>
      <c r="H2" s="5" t="s">
        <v>107</v>
      </c>
    </row>
    <row r="3" spans="1:11" ht="15.6" x14ac:dyDescent="0.3">
      <c r="A3" s="6" t="s">
        <v>8</v>
      </c>
      <c r="B3" s="7"/>
      <c r="C3" s="7"/>
      <c r="D3" s="9"/>
      <c r="E3" s="9"/>
      <c r="F3" s="9"/>
      <c r="G3" s="9"/>
      <c r="H3" s="9"/>
    </row>
    <row r="4" spans="1:11" ht="15.6" x14ac:dyDescent="0.3">
      <c r="A4" s="10" t="s">
        <v>9</v>
      </c>
      <c r="B4" s="7"/>
      <c r="C4" s="7"/>
      <c r="D4" s="9"/>
      <c r="E4" s="9"/>
      <c r="F4" s="8"/>
      <c r="G4" s="9"/>
      <c r="H4" s="9"/>
    </row>
    <row r="5" spans="1:11" ht="15.6" x14ac:dyDescent="0.3">
      <c r="A5" s="11" t="s">
        <v>10</v>
      </c>
      <c r="B5" s="12" t="s">
        <v>11</v>
      </c>
      <c r="C5" s="12" t="s">
        <v>12</v>
      </c>
      <c r="D5" s="13">
        <v>0.184</v>
      </c>
      <c r="E5" s="13">
        <v>0.19500000000000001</v>
      </c>
      <c r="F5" s="14">
        <v>0.2</v>
      </c>
      <c r="G5" s="71">
        <v>0.21</v>
      </c>
      <c r="H5" s="71">
        <v>0.221</v>
      </c>
    </row>
    <row r="6" spans="1:11" ht="15.6" x14ac:dyDescent="0.3">
      <c r="A6" s="11" t="s">
        <v>10</v>
      </c>
      <c r="B6" s="12" t="s">
        <v>11</v>
      </c>
      <c r="C6" s="12" t="s">
        <v>13</v>
      </c>
      <c r="D6" s="13">
        <v>6.5000000000000002E-2</v>
      </c>
      <c r="E6" s="13">
        <v>6.5000000000000002E-2</v>
      </c>
      <c r="F6" s="14">
        <v>6.3E-2</v>
      </c>
      <c r="G6" s="71">
        <v>6.6000000000000003E-2</v>
      </c>
      <c r="H6" s="71">
        <v>6.9000000000000006E-2</v>
      </c>
    </row>
    <row r="7" spans="1:11" ht="15.6" x14ac:dyDescent="0.3">
      <c r="A7" s="11" t="s">
        <v>10</v>
      </c>
      <c r="B7" s="15" t="s">
        <v>14</v>
      </c>
      <c r="C7" s="12" t="s">
        <v>15</v>
      </c>
      <c r="D7" s="16">
        <v>0.18210000000000001</v>
      </c>
      <c r="E7" s="17">
        <v>0.19489999999999999</v>
      </c>
      <c r="F7" s="17">
        <v>0.19850000000000001</v>
      </c>
      <c r="G7" s="17">
        <v>0.2177</v>
      </c>
      <c r="H7" s="17" t="s">
        <v>16</v>
      </c>
    </row>
    <row r="8" spans="1:11" ht="15.6" x14ac:dyDescent="0.3">
      <c r="A8" s="18" t="s">
        <v>10</v>
      </c>
      <c r="B8" s="19" t="s">
        <v>17</v>
      </c>
      <c r="C8" s="19" t="s">
        <v>18</v>
      </c>
      <c r="D8" s="16">
        <v>7.1599999999999997E-2</v>
      </c>
      <c r="E8" s="17">
        <v>7.4300000000000005E-2</v>
      </c>
      <c r="F8" s="17">
        <v>7.2499999999999995E-2</v>
      </c>
      <c r="G8" s="17">
        <v>7.7600000000000002E-2</v>
      </c>
      <c r="H8" s="17" t="s">
        <v>16</v>
      </c>
    </row>
    <row r="9" spans="1:11" ht="15.6" x14ac:dyDescent="0.3">
      <c r="A9" s="10" t="s">
        <v>19</v>
      </c>
      <c r="B9" s="7"/>
      <c r="C9" s="7"/>
      <c r="D9" s="8"/>
      <c r="E9" s="9"/>
      <c r="F9" s="9"/>
      <c r="G9" s="20"/>
      <c r="H9" s="20"/>
    </row>
    <row r="10" spans="1:11" ht="15.6" x14ac:dyDescent="0.3">
      <c r="A10" s="11" t="s">
        <v>20</v>
      </c>
      <c r="B10" s="21" t="s">
        <v>11</v>
      </c>
      <c r="C10" s="21" t="s">
        <v>12</v>
      </c>
      <c r="D10" s="13">
        <v>0.14199999999999999</v>
      </c>
      <c r="E10" s="13">
        <v>0.13900000000000001</v>
      </c>
      <c r="F10" s="14">
        <v>0.14099999999999999</v>
      </c>
      <c r="G10" s="71">
        <v>0.13100000000000001</v>
      </c>
      <c r="H10" s="17" t="s">
        <v>16</v>
      </c>
    </row>
    <row r="11" spans="1:11" ht="15.6" x14ac:dyDescent="0.3">
      <c r="A11" s="11" t="s">
        <v>20</v>
      </c>
      <c r="B11" s="21" t="s">
        <v>11</v>
      </c>
      <c r="C11" s="12" t="s">
        <v>13</v>
      </c>
      <c r="D11" s="13">
        <v>0.12670000000000001</v>
      </c>
      <c r="E11" s="13">
        <v>0.129</v>
      </c>
      <c r="F11" s="14">
        <v>0.129</v>
      </c>
      <c r="G11" s="71">
        <v>0.127</v>
      </c>
      <c r="H11" s="17" t="s">
        <v>16</v>
      </c>
    </row>
    <row r="12" spans="1:11" ht="15.6" x14ac:dyDescent="0.3">
      <c r="A12" s="18" t="s">
        <v>20</v>
      </c>
      <c r="B12" s="15" t="s">
        <v>14</v>
      </c>
      <c r="C12" s="19" t="s">
        <v>15</v>
      </c>
      <c r="D12" s="16">
        <v>0.12570000000000001</v>
      </c>
      <c r="E12" s="23">
        <v>0.12130000000000001</v>
      </c>
      <c r="F12" s="17">
        <v>0.1153</v>
      </c>
      <c r="G12" s="17">
        <v>0.11890000000000001</v>
      </c>
      <c r="H12" s="17" t="s">
        <v>16</v>
      </c>
    </row>
    <row r="13" spans="1:11" ht="15.6" x14ac:dyDescent="0.3">
      <c r="A13" s="18" t="s">
        <v>20</v>
      </c>
      <c r="B13" s="19" t="s">
        <v>17</v>
      </c>
      <c r="C13" s="19" t="s">
        <v>18</v>
      </c>
      <c r="D13" s="16">
        <v>0.15479999999999999</v>
      </c>
      <c r="E13" s="17">
        <v>0.15559999999999999</v>
      </c>
      <c r="F13" s="17">
        <v>0.15670000000000001</v>
      </c>
      <c r="G13" s="17">
        <v>0.15920000000000001</v>
      </c>
      <c r="H13" s="17" t="s">
        <v>16</v>
      </c>
    </row>
    <row r="14" spans="1:11" ht="15.6" x14ac:dyDescent="0.3">
      <c r="A14" s="18" t="s">
        <v>21</v>
      </c>
      <c r="B14" s="19" t="s">
        <v>22</v>
      </c>
      <c r="C14" s="19" t="s">
        <v>23</v>
      </c>
      <c r="D14" s="16">
        <v>9.8000000000000004E-2</v>
      </c>
      <c r="E14" s="23">
        <v>0.111</v>
      </c>
      <c r="F14" s="17">
        <v>0.106</v>
      </c>
      <c r="G14" s="71">
        <v>0.11700000000000001</v>
      </c>
      <c r="H14" s="71">
        <v>0.123</v>
      </c>
    </row>
    <row r="15" spans="1:11" ht="16.2" thickBot="1" x14ac:dyDescent="0.35">
      <c r="A15" s="18" t="s">
        <v>21</v>
      </c>
      <c r="B15" s="19" t="s">
        <v>22</v>
      </c>
      <c r="C15" s="19" t="s">
        <v>24</v>
      </c>
      <c r="D15" s="16">
        <v>0.156</v>
      </c>
      <c r="E15" s="23">
        <v>0.158</v>
      </c>
      <c r="F15" s="17">
        <v>0.156</v>
      </c>
      <c r="G15" s="17">
        <v>0.158</v>
      </c>
      <c r="H15" s="71">
        <v>0.16400000000000001</v>
      </c>
    </row>
    <row r="16" spans="1:11" ht="16.2" thickBot="1" x14ac:dyDescent="0.35">
      <c r="A16" s="2"/>
      <c r="B16" s="3" t="s">
        <v>1</v>
      </c>
      <c r="C16" s="3" t="s">
        <v>2</v>
      </c>
      <c r="D16" s="4" t="s">
        <v>4</v>
      </c>
      <c r="E16" s="3" t="s">
        <v>5</v>
      </c>
      <c r="F16" s="3" t="s">
        <v>6</v>
      </c>
      <c r="G16" s="3" t="s">
        <v>7</v>
      </c>
      <c r="H16" s="5" t="s">
        <v>93</v>
      </c>
    </row>
    <row r="17" spans="1:16" ht="15.6" x14ac:dyDescent="0.3">
      <c r="A17" s="10" t="s">
        <v>26</v>
      </c>
      <c r="B17" s="7"/>
      <c r="C17" s="7"/>
      <c r="D17" s="8"/>
      <c r="E17" s="9"/>
      <c r="F17" s="9"/>
      <c r="G17" s="9"/>
      <c r="H17" s="9"/>
    </row>
    <row r="18" spans="1:16" ht="15.6" x14ac:dyDescent="0.3">
      <c r="A18" s="18" t="s">
        <v>27</v>
      </c>
      <c r="B18" s="15" t="s">
        <v>14</v>
      </c>
      <c r="C18" s="19" t="s">
        <v>15</v>
      </c>
      <c r="D18" s="16">
        <v>0.1658</v>
      </c>
      <c r="E18" s="16">
        <v>0.13750000000000001</v>
      </c>
      <c r="F18" s="23">
        <v>8.6800000000000002E-2</v>
      </c>
      <c r="G18" s="23">
        <v>9.3899999999999997E-2</v>
      </c>
      <c r="H18" s="23">
        <v>5.6300000000000003E-2</v>
      </c>
    </row>
    <row r="19" spans="1:16" ht="16.2" thickBot="1" x14ac:dyDescent="0.35">
      <c r="A19" s="18" t="s">
        <v>27</v>
      </c>
      <c r="B19" s="19" t="s">
        <v>17</v>
      </c>
      <c r="C19" s="19" t="s">
        <v>18</v>
      </c>
      <c r="D19" s="16">
        <v>0.121</v>
      </c>
      <c r="E19" s="16">
        <v>0.1032</v>
      </c>
      <c r="F19" s="17">
        <v>8.3599999999999994E-2</v>
      </c>
      <c r="G19" s="17">
        <v>9.1200000000000003E-2</v>
      </c>
      <c r="H19" s="17">
        <v>5.5100000000000003E-2</v>
      </c>
    </row>
    <row r="20" spans="1:16" ht="16.2" thickBot="1" x14ac:dyDescent="0.35">
      <c r="A20" s="2"/>
      <c r="B20" s="3" t="s">
        <v>1</v>
      </c>
      <c r="C20" s="3" t="s">
        <v>2</v>
      </c>
      <c r="D20" s="4" t="s">
        <v>4</v>
      </c>
      <c r="E20" s="3" t="s">
        <v>5</v>
      </c>
      <c r="F20" s="3" t="s">
        <v>6</v>
      </c>
      <c r="G20" s="3" t="s">
        <v>7</v>
      </c>
      <c r="H20" s="5" t="s">
        <v>93</v>
      </c>
    </row>
    <row r="21" spans="1:16" ht="15.6" x14ac:dyDescent="0.3">
      <c r="A21" s="6" t="s">
        <v>28</v>
      </c>
      <c r="B21" s="8"/>
      <c r="C21" s="8"/>
      <c r="D21" s="8"/>
      <c r="E21" s="8"/>
      <c r="F21" s="8"/>
      <c r="G21" s="8"/>
      <c r="H21" s="8"/>
    </row>
    <row r="22" spans="1:16" ht="15.6" x14ac:dyDescent="0.3">
      <c r="A22" s="18" t="s">
        <v>29</v>
      </c>
      <c r="B22" s="19" t="s">
        <v>11</v>
      </c>
      <c r="C22" s="25" t="s">
        <v>30</v>
      </c>
      <c r="D22" s="13">
        <v>0.85499999999999998</v>
      </c>
      <c r="E22" s="26">
        <v>0.84499999999999997</v>
      </c>
      <c r="F22" s="26">
        <v>0.84499999999999997</v>
      </c>
      <c r="G22" s="74">
        <v>0.86299999999999999</v>
      </c>
      <c r="H22" s="74">
        <v>0.9</v>
      </c>
    </row>
    <row r="23" spans="1:16" ht="15.6" x14ac:dyDescent="0.3">
      <c r="A23" s="18" t="s">
        <v>29</v>
      </c>
      <c r="B23" s="19" t="s">
        <v>17</v>
      </c>
      <c r="C23" s="25" t="s">
        <v>31</v>
      </c>
      <c r="D23" s="13">
        <v>0.9</v>
      </c>
      <c r="E23" s="26">
        <v>0.92200000000000004</v>
      </c>
      <c r="F23" s="26">
        <v>0.85699999999999998</v>
      </c>
      <c r="G23" s="26">
        <v>0.87980000000000003</v>
      </c>
      <c r="H23" s="82">
        <v>0.86639999999999995</v>
      </c>
    </row>
    <row r="24" spans="1:16" ht="15.6" x14ac:dyDescent="0.3">
      <c r="A24" s="18" t="s">
        <v>29</v>
      </c>
      <c r="B24" s="15" t="s">
        <v>32</v>
      </c>
      <c r="C24" s="25" t="s">
        <v>23</v>
      </c>
      <c r="D24" s="13">
        <v>0.94</v>
      </c>
      <c r="E24" s="13">
        <v>0.91</v>
      </c>
      <c r="F24" s="13">
        <v>0.9</v>
      </c>
      <c r="G24" s="13">
        <v>0.95</v>
      </c>
      <c r="H24" s="83">
        <v>0.98</v>
      </c>
    </row>
    <row r="25" spans="1:16" ht="15.6" x14ac:dyDescent="0.3">
      <c r="A25" s="27" t="s">
        <v>33</v>
      </c>
      <c r="B25" s="22"/>
      <c r="C25" s="22"/>
      <c r="D25" s="22"/>
      <c r="E25" s="22"/>
      <c r="F25" s="22"/>
      <c r="G25" s="22"/>
      <c r="H25" s="22"/>
      <c r="K25" s="114" t="s">
        <v>114</v>
      </c>
      <c r="L25" s="114"/>
      <c r="M25" s="114"/>
      <c r="N25" s="114"/>
      <c r="O25" s="114"/>
      <c r="P25" s="114"/>
    </row>
    <row r="26" spans="1:16" ht="15.6" x14ac:dyDescent="0.3">
      <c r="A26" s="18" t="s">
        <v>34</v>
      </c>
      <c r="B26" s="19" t="s">
        <v>11</v>
      </c>
      <c r="C26" s="25" t="s">
        <v>30</v>
      </c>
      <c r="D26" s="13">
        <v>2.1600000000000001E-2</v>
      </c>
      <c r="E26" s="28">
        <v>1.9400000000000001E-2</v>
      </c>
      <c r="F26" s="13">
        <v>2.1999999999999999E-2</v>
      </c>
      <c r="G26" s="28">
        <v>1.67E-2</v>
      </c>
      <c r="H26" s="82">
        <v>2.1399999999999999E-2</v>
      </c>
      <c r="K26" s="114"/>
      <c r="L26" s="114"/>
      <c r="M26" s="114"/>
      <c r="N26" s="114"/>
      <c r="O26" s="114"/>
      <c r="P26" s="114"/>
    </row>
    <row r="27" spans="1:16" ht="15.6" x14ac:dyDescent="0.3">
      <c r="A27" s="18" t="s">
        <v>34</v>
      </c>
      <c r="B27" s="19" t="s">
        <v>17</v>
      </c>
      <c r="C27" s="25" t="s">
        <v>31</v>
      </c>
      <c r="D27" s="28">
        <v>1.11E-2</v>
      </c>
      <c r="E27" s="28">
        <v>1.09E-2</v>
      </c>
      <c r="F27" s="28">
        <v>6.4000000000000003E-3</v>
      </c>
      <c r="G27" s="28">
        <v>1.43E-2</v>
      </c>
      <c r="H27" s="82" t="s">
        <v>16</v>
      </c>
      <c r="K27" s="114"/>
      <c r="L27" s="114"/>
      <c r="M27" s="114"/>
      <c r="N27" s="114"/>
      <c r="O27" s="114"/>
      <c r="P27" s="114"/>
    </row>
    <row r="28" spans="1:16" ht="16.2" thickBot="1" x14ac:dyDescent="0.35">
      <c r="A28" s="18" t="s">
        <v>34</v>
      </c>
      <c r="B28" s="19" t="s">
        <v>22</v>
      </c>
      <c r="C28" s="25" t="s">
        <v>23</v>
      </c>
      <c r="D28" s="13">
        <v>3.0000000000000001E-3</v>
      </c>
      <c r="E28" s="28">
        <v>7.0000000000000001E-3</v>
      </c>
      <c r="F28" s="28">
        <v>8.9999999999999993E-3</v>
      </c>
      <c r="G28" s="28">
        <v>8.9999999999999993E-3</v>
      </c>
      <c r="H28" s="82">
        <v>5.0000000000000001E-3</v>
      </c>
      <c r="K28" s="114"/>
      <c r="L28" s="114"/>
      <c r="M28" s="114"/>
      <c r="N28" s="114"/>
      <c r="O28" s="114"/>
      <c r="P28" s="114"/>
    </row>
    <row r="29" spans="1:16" ht="16.2" thickBot="1" x14ac:dyDescent="0.35">
      <c r="A29" s="2"/>
      <c r="B29" s="3" t="s">
        <v>1</v>
      </c>
      <c r="C29" s="3" t="s">
        <v>2</v>
      </c>
      <c r="D29" s="4">
        <v>2014</v>
      </c>
      <c r="E29" s="3">
        <v>2015</v>
      </c>
      <c r="F29" s="3">
        <v>2016</v>
      </c>
      <c r="G29" s="3">
        <v>2017</v>
      </c>
      <c r="H29" s="5">
        <v>2021</v>
      </c>
      <c r="L29" t="s">
        <v>115</v>
      </c>
      <c r="M29" t="s">
        <v>116</v>
      </c>
      <c r="N29" t="s">
        <v>117</v>
      </c>
      <c r="O29" t="s">
        <v>118</v>
      </c>
    </row>
    <row r="30" spans="1:16" ht="15.6" x14ac:dyDescent="0.3">
      <c r="A30" s="27" t="s">
        <v>35</v>
      </c>
      <c r="B30" s="22"/>
      <c r="C30" s="22"/>
      <c r="D30" s="22"/>
      <c r="E30" s="22"/>
      <c r="F30" s="22"/>
      <c r="G30" s="22"/>
      <c r="H30" s="22"/>
      <c r="K30" s="87" t="s">
        <v>124</v>
      </c>
      <c r="L30">
        <v>2910</v>
      </c>
      <c r="M30">
        <v>833</v>
      </c>
      <c r="N30">
        <v>1420</v>
      </c>
      <c r="O30">
        <v>657</v>
      </c>
    </row>
    <row r="31" spans="1:16" ht="15.6" x14ac:dyDescent="0.3">
      <c r="A31" s="18" t="s">
        <v>110</v>
      </c>
      <c r="B31" s="19" t="s">
        <v>108</v>
      </c>
      <c r="C31" s="29" t="s">
        <v>54</v>
      </c>
      <c r="D31" s="22"/>
      <c r="E31" s="22"/>
      <c r="F31" s="22"/>
      <c r="G31" s="22"/>
      <c r="H31" s="69">
        <v>6.5000000000000002E-2</v>
      </c>
      <c r="K31" s="87" t="s">
        <v>125</v>
      </c>
      <c r="L31">
        <v>1165</v>
      </c>
      <c r="M31">
        <v>150</v>
      </c>
      <c r="N31">
        <v>665</v>
      </c>
      <c r="O31">
        <v>350</v>
      </c>
    </row>
    <row r="32" spans="1:16" ht="15.6" x14ac:dyDescent="0.3">
      <c r="A32" s="18" t="s">
        <v>110</v>
      </c>
      <c r="B32" s="19" t="s">
        <v>108</v>
      </c>
      <c r="C32" s="29" t="s">
        <v>56</v>
      </c>
      <c r="D32" s="22"/>
      <c r="E32" s="22"/>
      <c r="F32" s="22"/>
      <c r="G32" s="22"/>
      <c r="H32" s="69">
        <v>0.126</v>
      </c>
      <c r="K32" s="87" t="s">
        <v>126</v>
      </c>
      <c r="L32">
        <v>2470</v>
      </c>
      <c r="M32">
        <v>853</v>
      </c>
      <c r="N32">
        <v>962</v>
      </c>
      <c r="O32">
        <v>654</v>
      </c>
    </row>
    <row r="33" spans="1:15" ht="15.6" x14ac:dyDescent="0.3">
      <c r="A33" s="18" t="s">
        <v>110</v>
      </c>
      <c r="B33" s="19" t="s">
        <v>108</v>
      </c>
      <c r="C33" s="29" t="s">
        <v>59</v>
      </c>
      <c r="D33" s="22"/>
      <c r="E33" s="22"/>
      <c r="F33" s="22"/>
      <c r="G33" s="22"/>
      <c r="H33" s="69">
        <v>1.2E-2</v>
      </c>
      <c r="K33" s="87" t="s">
        <v>127</v>
      </c>
      <c r="L33">
        <v>232</v>
      </c>
      <c r="M33">
        <v>122</v>
      </c>
      <c r="N33">
        <v>89</v>
      </c>
      <c r="O33">
        <v>21</v>
      </c>
    </row>
    <row r="34" spans="1:15" ht="15.6" x14ac:dyDescent="0.3">
      <c r="A34" s="18" t="s">
        <v>109</v>
      </c>
      <c r="B34" s="19" t="s">
        <v>108</v>
      </c>
      <c r="C34" s="29" t="s">
        <v>54</v>
      </c>
      <c r="D34" s="22"/>
      <c r="E34" s="22"/>
      <c r="F34" s="22"/>
      <c r="G34" s="22"/>
      <c r="H34" s="69">
        <v>7.3999999999999996E-2</v>
      </c>
      <c r="K34" s="87" t="s">
        <v>128</v>
      </c>
      <c r="L34">
        <v>975</v>
      </c>
      <c r="M34">
        <v>111</v>
      </c>
      <c r="N34">
        <v>505</v>
      </c>
      <c r="O34">
        <v>359</v>
      </c>
    </row>
    <row r="35" spans="1:15" ht="15.6" x14ac:dyDescent="0.3">
      <c r="A35" s="18" t="s">
        <v>109</v>
      </c>
      <c r="B35" s="19" t="s">
        <v>108</v>
      </c>
      <c r="C35" s="29" t="s">
        <v>56</v>
      </c>
      <c r="D35" s="22"/>
      <c r="E35" s="22"/>
      <c r="F35" s="22"/>
      <c r="G35" s="22"/>
      <c r="H35" s="69">
        <v>3.5000000000000003E-2</v>
      </c>
      <c r="K35" s="88" t="s">
        <v>119</v>
      </c>
      <c r="L35">
        <v>159</v>
      </c>
      <c r="M35">
        <v>76</v>
      </c>
      <c r="N35">
        <v>64</v>
      </c>
      <c r="O35">
        <v>18</v>
      </c>
    </row>
    <row r="36" spans="1:15" ht="16.2" thickBot="1" x14ac:dyDescent="0.35">
      <c r="A36" s="18" t="s">
        <v>109</v>
      </c>
      <c r="B36" s="19" t="s">
        <v>108</v>
      </c>
      <c r="C36" s="29" t="s">
        <v>59</v>
      </c>
      <c r="D36" s="22"/>
      <c r="E36" s="22"/>
      <c r="F36" s="22"/>
      <c r="G36" s="22"/>
      <c r="H36" s="69">
        <v>0.13100000000000001</v>
      </c>
      <c r="K36" s="88" t="s">
        <v>120</v>
      </c>
      <c r="L36">
        <v>589</v>
      </c>
      <c r="M36">
        <v>283</v>
      </c>
      <c r="N36">
        <v>238</v>
      </c>
      <c r="O36">
        <v>68</v>
      </c>
    </row>
    <row r="37" spans="1:15" ht="16.2" thickBot="1" x14ac:dyDescent="0.35">
      <c r="A37" s="2"/>
      <c r="B37" s="3" t="s">
        <v>1</v>
      </c>
      <c r="C37" s="3" t="s">
        <v>2</v>
      </c>
      <c r="D37" s="4">
        <v>2014</v>
      </c>
      <c r="E37" s="3">
        <v>2015</v>
      </c>
      <c r="F37" s="3">
        <v>2016</v>
      </c>
      <c r="G37" s="3">
        <v>2017</v>
      </c>
      <c r="H37" s="5">
        <v>2018</v>
      </c>
      <c r="K37" s="88" t="s">
        <v>121</v>
      </c>
      <c r="L37">
        <v>71</v>
      </c>
      <c r="M37">
        <v>35</v>
      </c>
      <c r="N37">
        <v>28</v>
      </c>
      <c r="O37">
        <v>8</v>
      </c>
    </row>
    <row r="38" spans="1:15" ht="15.6" x14ac:dyDescent="0.3">
      <c r="A38" s="18" t="s">
        <v>36</v>
      </c>
      <c r="B38" s="19" t="s">
        <v>37</v>
      </c>
      <c r="C38" s="29" t="s">
        <v>38</v>
      </c>
      <c r="D38" s="22"/>
      <c r="E38" s="22"/>
      <c r="F38" s="30">
        <v>0.84</v>
      </c>
      <c r="G38" s="30">
        <v>0.84</v>
      </c>
      <c r="H38" s="69">
        <v>0.85</v>
      </c>
      <c r="K38" s="88" t="s">
        <v>122</v>
      </c>
      <c r="L38">
        <v>42</v>
      </c>
      <c r="M38">
        <v>21</v>
      </c>
      <c r="N38">
        <v>17</v>
      </c>
      <c r="O38">
        <v>4</v>
      </c>
    </row>
    <row r="39" spans="1:15" ht="15.6" x14ac:dyDescent="0.3">
      <c r="A39" s="18" t="s">
        <v>39</v>
      </c>
      <c r="B39" s="19" t="s">
        <v>37</v>
      </c>
      <c r="C39" s="29" t="s">
        <v>38</v>
      </c>
      <c r="D39" s="22"/>
      <c r="E39" s="22"/>
      <c r="F39" s="30">
        <v>0.08</v>
      </c>
      <c r="G39" s="30">
        <v>0.09</v>
      </c>
      <c r="H39" s="69">
        <v>0.1</v>
      </c>
      <c r="K39" s="88" t="s">
        <v>123</v>
      </c>
      <c r="L39">
        <v>265</v>
      </c>
      <c r="M39">
        <v>125</v>
      </c>
      <c r="N39">
        <v>109</v>
      </c>
      <c r="O39">
        <v>31</v>
      </c>
    </row>
    <row r="40" spans="1:15" ht="15.6" x14ac:dyDescent="0.3">
      <c r="A40" s="18" t="s">
        <v>40</v>
      </c>
      <c r="B40" s="19" t="s">
        <v>37</v>
      </c>
      <c r="C40" s="29" t="s">
        <v>38</v>
      </c>
      <c r="D40" s="22"/>
      <c r="E40" s="22"/>
      <c r="F40" s="30">
        <v>0.21</v>
      </c>
      <c r="G40" s="30">
        <v>0.22</v>
      </c>
      <c r="H40" s="69">
        <v>0.22</v>
      </c>
    </row>
    <row r="41" spans="1:15" ht="15.6" x14ac:dyDescent="0.3">
      <c r="A41" s="27" t="s">
        <v>41</v>
      </c>
      <c r="B41" s="22"/>
      <c r="C41" s="22"/>
      <c r="D41" s="22"/>
      <c r="E41" s="22"/>
      <c r="F41" s="22"/>
      <c r="G41" s="22"/>
      <c r="H41" s="22"/>
    </row>
    <row r="42" spans="1:15" ht="15.6" x14ac:dyDescent="0.3">
      <c r="A42" s="32" t="s">
        <v>42</v>
      </c>
      <c r="B42" s="19" t="s">
        <v>37</v>
      </c>
      <c r="C42" s="29" t="s">
        <v>38</v>
      </c>
      <c r="D42" s="22"/>
      <c r="E42" s="22"/>
      <c r="F42" s="30">
        <v>8.2000000000000003E-2</v>
      </c>
      <c r="G42" s="30">
        <v>0.08</v>
      </c>
      <c r="H42" s="69">
        <v>7.4999999999999997E-2</v>
      </c>
    </row>
    <row r="43" spans="1:15" ht="15.6" x14ac:dyDescent="0.3">
      <c r="A43" s="33" t="s">
        <v>43</v>
      </c>
      <c r="B43" s="19" t="s">
        <v>37</v>
      </c>
      <c r="C43" s="29" t="s">
        <v>38</v>
      </c>
      <c r="D43" s="22"/>
      <c r="E43" s="22"/>
      <c r="F43" s="30">
        <v>0.57999999999999996</v>
      </c>
      <c r="G43" s="30">
        <v>0.56999999999999995</v>
      </c>
      <c r="H43" s="69">
        <v>0.56000000000000005</v>
      </c>
    </row>
    <row r="44" spans="1:15" ht="16.2" thickBot="1" x14ac:dyDescent="0.35">
      <c r="A44" s="34" t="s">
        <v>44</v>
      </c>
      <c r="B44" s="19" t="s">
        <v>37</v>
      </c>
      <c r="C44" s="29" t="s">
        <v>38</v>
      </c>
      <c r="D44" s="22"/>
      <c r="E44" s="22"/>
      <c r="F44" s="30">
        <v>0.33700000000000002</v>
      </c>
      <c r="G44" s="69">
        <v>0.35</v>
      </c>
      <c r="H44" s="69">
        <v>0.36</v>
      </c>
      <c r="K44" t="s">
        <v>102</v>
      </c>
      <c r="L44">
        <f>SUM(L30:L39)</f>
        <v>8878</v>
      </c>
      <c r="M44">
        <f>SUM(M30:M39)</f>
        <v>2609</v>
      </c>
      <c r="N44">
        <f>SUM(N30:N39)</f>
        <v>4097</v>
      </c>
      <c r="O44">
        <f>SUM(O30:O39)</f>
        <v>2170</v>
      </c>
    </row>
    <row r="45" spans="1:15" ht="15.6" x14ac:dyDescent="0.3">
      <c r="A45" s="35" t="s">
        <v>45</v>
      </c>
      <c r="B45" s="19" t="s">
        <v>37</v>
      </c>
      <c r="C45" s="29" t="s">
        <v>38</v>
      </c>
      <c r="D45" s="22"/>
      <c r="E45" s="22"/>
      <c r="F45" s="30">
        <v>0.54800000000000004</v>
      </c>
      <c r="G45" s="69">
        <v>0.52800000000000002</v>
      </c>
      <c r="H45" s="69">
        <v>0.48</v>
      </c>
      <c r="M45">
        <f>M44/L44</f>
        <v>0.29387249380491104</v>
      </c>
      <c r="N45">
        <f>N44/L44</f>
        <v>0.46147781031763913</v>
      </c>
      <c r="O45">
        <f>O44/L44</f>
        <v>0.24442441991439515</v>
      </c>
    </row>
    <row r="46" spans="1:15" ht="15.6" x14ac:dyDescent="0.3">
      <c r="A46" s="33" t="s">
        <v>46</v>
      </c>
      <c r="B46" s="19" t="s">
        <v>37</v>
      </c>
      <c r="C46" s="29" t="s">
        <v>38</v>
      </c>
      <c r="D46" s="22"/>
      <c r="E46" s="22"/>
      <c r="F46" s="30">
        <v>0.36199999999999999</v>
      </c>
      <c r="G46" s="69">
        <v>0.378</v>
      </c>
      <c r="H46" s="69">
        <v>0.4</v>
      </c>
    </row>
    <row r="47" spans="1:15" ht="16.2" thickBot="1" x14ac:dyDescent="0.35">
      <c r="A47" s="34" t="s">
        <v>47</v>
      </c>
      <c r="B47" s="19" t="s">
        <v>37</v>
      </c>
      <c r="C47" s="29" t="s">
        <v>38</v>
      </c>
      <c r="D47" s="22"/>
      <c r="E47" s="22"/>
      <c r="F47" s="30">
        <v>9.0999999999999998E-2</v>
      </c>
      <c r="G47" s="69">
        <v>9.1999999999999998E-2</v>
      </c>
      <c r="H47" s="69">
        <v>0.11</v>
      </c>
      <c r="K47" t="s">
        <v>129</v>
      </c>
      <c r="L47" s="89">
        <f>SUM(L35:L39,L49)</f>
        <v>12032</v>
      </c>
      <c r="M47" s="89">
        <f t="shared" ref="M47:O47" si="0">SUM(M35:M39,M49)</f>
        <v>5833</v>
      </c>
      <c r="N47" s="89">
        <f t="shared" si="0"/>
        <v>4829</v>
      </c>
      <c r="O47" s="89">
        <f t="shared" si="0"/>
        <v>1369</v>
      </c>
    </row>
    <row r="48" spans="1:15" ht="15.6" x14ac:dyDescent="0.3">
      <c r="A48" s="35" t="s">
        <v>48</v>
      </c>
      <c r="B48" s="19" t="s">
        <v>37</v>
      </c>
      <c r="C48" s="29" t="s">
        <v>38</v>
      </c>
      <c r="D48" s="22"/>
      <c r="E48" s="22"/>
      <c r="F48" s="30">
        <v>0.29099999999999998</v>
      </c>
      <c r="G48" s="69">
        <v>0.30359999999999998</v>
      </c>
      <c r="H48" s="69">
        <v>0.28999999999999998</v>
      </c>
      <c r="M48">
        <f>M47/L47</f>
        <v>0.48479055851063829</v>
      </c>
      <c r="N48">
        <f>N47/L47</f>
        <v>0.4013464095744681</v>
      </c>
      <c r="O48">
        <f>O47/L47</f>
        <v>0.11377992021276596</v>
      </c>
    </row>
    <row r="49" spans="1:15" ht="15.6" x14ac:dyDescent="0.3">
      <c r="A49" s="33" t="s">
        <v>49</v>
      </c>
      <c r="B49" s="19" t="s">
        <v>37</v>
      </c>
      <c r="C49" s="29" t="s">
        <v>38</v>
      </c>
      <c r="D49" s="22"/>
      <c r="E49" s="22"/>
      <c r="F49" s="30">
        <v>0.501</v>
      </c>
      <c r="G49" s="69">
        <v>0.47339999999999999</v>
      </c>
      <c r="H49" s="69">
        <v>0.46</v>
      </c>
      <c r="L49" s="89">
        <v>10906</v>
      </c>
      <c r="M49">
        <v>5293</v>
      </c>
      <c r="N49">
        <v>4373</v>
      </c>
      <c r="O49">
        <v>1240</v>
      </c>
    </row>
    <row r="50" spans="1:15" ht="16.2" thickBot="1" x14ac:dyDescent="0.35">
      <c r="A50" s="36" t="s">
        <v>50</v>
      </c>
      <c r="B50" s="37" t="s">
        <v>37</v>
      </c>
      <c r="C50" s="38" t="s">
        <v>38</v>
      </c>
      <c r="D50" s="39"/>
      <c r="E50" s="39"/>
      <c r="F50" s="40">
        <v>0.20699999999999999</v>
      </c>
      <c r="G50" s="70">
        <v>0.2228</v>
      </c>
      <c r="H50" s="69">
        <v>0.24</v>
      </c>
    </row>
    <row r="51" spans="1:15" ht="16.2" thickBot="1" x14ac:dyDescent="0.35">
      <c r="A51" s="41"/>
      <c r="B51" s="3" t="s">
        <v>1</v>
      </c>
      <c r="C51" s="3" t="s">
        <v>2</v>
      </c>
      <c r="D51" s="3">
        <v>2017</v>
      </c>
      <c r="E51" s="3">
        <v>2018</v>
      </c>
      <c r="F51" s="3">
        <v>2019</v>
      </c>
      <c r="G51" s="3">
        <v>2020</v>
      </c>
      <c r="H51" s="5">
        <v>2021</v>
      </c>
    </row>
    <row r="52" spans="1:15" ht="15.6" x14ac:dyDescent="0.3">
      <c r="A52" s="6" t="s">
        <v>51</v>
      </c>
      <c r="B52" s="8"/>
      <c r="C52" s="8"/>
      <c r="D52" s="8"/>
      <c r="E52" s="8"/>
      <c r="F52" s="8"/>
      <c r="G52" s="8"/>
      <c r="H52" s="8"/>
    </row>
    <row r="53" spans="1:15" ht="15.6" x14ac:dyDescent="0.3">
      <c r="A53" s="42" t="s">
        <v>52</v>
      </c>
      <c r="B53" s="21" t="s">
        <v>53</v>
      </c>
      <c r="C53" s="21" t="s">
        <v>54</v>
      </c>
      <c r="D53" s="43">
        <v>0.44700000000000001</v>
      </c>
      <c r="E53" s="43">
        <v>0.39100000000000001</v>
      </c>
      <c r="F53" s="43">
        <v>0.36499999999999999</v>
      </c>
      <c r="G53" s="76">
        <v>0.375</v>
      </c>
      <c r="H53" s="59" t="s">
        <v>16</v>
      </c>
    </row>
    <row r="54" spans="1:15" ht="16.2" thickBot="1" x14ac:dyDescent="0.35">
      <c r="A54" s="44" t="s">
        <v>52</v>
      </c>
      <c r="B54" s="45" t="s">
        <v>53</v>
      </c>
      <c r="C54" s="45" t="s">
        <v>13</v>
      </c>
      <c r="D54" s="46">
        <v>0.47499999999999998</v>
      </c>
      <c r="E54" s="46">
        <v>0.46899999999999997</v>
      </c>
      <c r="F54" s="46">
        <v>0.46500000000000002</v>
      </c>
      <c r="G54" s="77">
        <v>0.45500000000000002</v>
      </c>
      <c r="H54" s="62" t="s">
        <v>16</v>
      </c>
    </row>
    <row r="55" spans="1:15" ht="16.2" thickBot="1" x14ac:dyDescent="0.35">
      <c r="A55" s="41"/>
      <c r="B55" s="3" t="s">
        <v>1</v>
      </c>
      <c r="C55" s="3" t="s">
        <v>2</v>
      </c>
      <c r="D55" s="3">
        <v>2014</v>
      </c>
      <c r="E55" s="3">
        <v>2017</v>
      </c>
      <c r="F55" s="3">
        <v>2018</v>
      </c>
      <c r="G55" s="3">
        <v>2019</v>
      </c>
      <c r="H55" s="5">
        <v>2020</v>
      </c>
    </row>
    <row r="56" spans="1:15" ht="15.6" x14ac:dyDescent="0.3">
      <c r="A56" s="47" t="s">
        <v>52</v>
      </c>
      <c r="B56" s="48" t="s">
        <v>55</v>
      </c>
      <c r="C56" s="48" t="s">
        <v>56</v>
      </c>
      <c r="D56" s="49">
        <v>0.26500000000000001</v>
      </c>
      <c r="E56" s="49">
        <v>0.32400000000000001</v>
      </c>
      <c r="F56" s="49">
        <v>0.34699999999999998</v>
      </c>
      <c r="G56" s="78" t="s">
        <v>95</v>
      </c>
      <c r="H56" s="79">
        <v>0.34300000000000003</v>
      </c>
    </row>
    <row r="57" spans="1:15" ht="16.2" thickBot="1" x14ac:dyDescent="0.35">
      <c r="A57" s="44" t="s">
        <v>52</v>
      </c>
      <c r="B57" s="45" t="s">
        <v>55</v>
      </c>
      <c r="C57" s="45" t="s">
        <v>18</v>
      </c>
      <c r="D57" s="46">
        <v>0.45800000000000002</v>
      </c>
      <c r="E57" s="50">
        <v>0.42299999999999999</v>
      </c>
      <c r="F57" s="50">
        <v>0.433</v>
      </c>
      <c r="G57" s="80" t="s">
        <v>95</v>
      </c>
      <c r="H57" s="81">
        <v>0.42799999999999999</v>
      </c>
    </row>
    <row r="58" spans="1:15" ht="16.2" thickBot="1" x14ac:dyDescent="0.35">
      <c r="A58" s="24"/>
      <c r="B58" s="3" t="s">
        <v>1</v>
      </c>
      <c r="C58" s="3" t="s">
        <v>2</v>
      </c>
      <c r="D58" s="3">
        <v>2018</v>
      </c>
      <c r="E58" s="3">
        <v>2019</v>
      </c>
      <c r="F58" s="54">
        <v>2020</v>
      </c>
      <c r="G58" s="3">
        <v>2021</v>
      </c>
      <c r="H58" s="5">
        <v>2022</v>
      </c>
    </row>
    <row r="59" spans="1:15" ht="15.6" x14ac:dyDescent="0.3">
      <c r="A59" s="47" t="s">
        <v>104</v>
      </c>
      <c r="B59" s="48" t="s">
        <v>57</v>
      </c>
      <c r="C59" s="48" t="s">
        <v>54</v>
      </c>
      <c r="D59" s="8"/>
      <c r="E59" s="8"/>
      <c r="F59" s="51">
        <v>184</v>
      </c>
      <c r="G59" s="72">
        <v>196</v>
      </c>
      <c r="H59" s="72">
        <v>186</v>
      </c>
    </row>
    <row r="60" spans="1:15" ht="15.6" x14ac:dyDescent="0.3">
      <c r="A60" s="42" t="s">
        <v>105</v>
      </c>
      <c r="B60" s="21" t="s">
        <v>57</v>
      </c>
      <c r="C60" s="21" t="s">
        <v>54</v>
      </c>
      <c r="D60" s="22"/>
      <c r="E60" s="22"/>
      <c r="F60" s="52">
        <v>7309</v>
      </c>
      <c r="G60" s="73">
        <v>7548</v>
      </c>
      <c r="H60" s="73">
        <v>7408</v>
      </c>
    </row>
    <row r="61" spans="1:15" ht="15.6" x14ac:dyDescent="0.3">
      <c r="A61" s="44" t="s">
        <v>106</v>
      </c>
      <c r="B61" s="45" t="s">
        <v>57</v>
      </c>
      <c r="C61" s="45" t="s">
        <v>54</v>
      </c>
      <c r="D61" s="39"/>
      <c r="E61" s="39"/>
      <c r="F61" s="53">
        <v>296</v>
      </c>
      <c r="G61" s="39"/>
      <c r="H61" s="39"/>
    </row>
    <row r="62" spans="1:15" ht="16.2" thickBot="1" x14ac:dyDescent="0.35">
      <c r="A62" s="121" t="s">
        <v>103</v>
      </c>
      <c r="B62" s="121"/>
      <c r="C62" s="121"/>
      <c r="D62" s="121"/>
      <c r="E62" s="121"/>
      <c r="F62" s="121"/>
      <c r="G62" s="121"/>
      <c r="H62" s="121"/>
    </row>
    <row r="63" spans="1:15" ht="16.2" thickBot="1" x14ac:dyDescent="0.35">
      <c r="A63" s="24"/>
      <c r="B63" s="3" t="s">
        <v>1</v>
      </c>
      <c r="C63" s="3" t="s">
        <v>2</v>
      </c>
      <c r="D63" s="3">
        <v>2019</v>
      </c>
      <c r="E63" s="3">
        <v>2020</v>
      </c>
      <c r="F63" s="3">
        <v>2021</v>
      </c>
      <c r="G63" s="3">
        <v>2022</v>
      </c>
      <c r="H63" s="5">
        <v>2023</v>
      </c>
    </row>
    <row r="64" spans="1:15" ht="15.6" x14ac:dyDescent="0.3">
      <c r="A64" s="47" t="s">
        <v>58</v>
      </c>
      <c r="B64" s="48" t="s">
        <v>22</v>
      </c>
      <c r="C64" s="48" t="s">
        <v>59</v>
      </c>
      <c r="D64" s="51">
        <v>2</v>
      </c>
      <c r="E64" s="51">
        <v>4</v>
      </c>
      <c r="F64" s="51">
        <v>4</v>
      </c>
      <c r="G64" s="72">
        <v>2</v>
      </c>
      <c r="H64" s="72">
        <v>3</v>
      </c>
    </row>
    <row r="65" spans="1:8" ht="15.6" x14ac:dyDescent="0.3">
      <c r="A65" s="42" t="s">
        <v>60</v>
      </c>
      <c r="B65" s="21" t="s">
        <v>22</v>
      </c>
      <c r="C65" s="21" t="s">
        <v>59</v>
      </c>
      <c r="D65" s="52">
        <v>5</v>
      </c>
      <c r="E65" s="51">
        <v>5</v>
      </c>
      <c r="F65" s="51">
        <v>4</v>
      </c>
      <c r="G65" s="72">
        <v>3</v>
      </c>
      <c r="H65" s="72">
        <v>3</v>
      </c>
    </row>
    <row r="66" spans="1:8" ht="16.2" thickBot="1" x14ac:dyDescent="0.35">
      <c r="A66" s="44" t="s">
        <v>61</v>
      </c>
      <c r="B66" s="45" t="s">
        <v>22</v>
      </c>
      <c r="C66" s="45" t="s">
        <v>59</v>
      </c>
      <c r="D66" s="53">
        <v>6</v>
      </c>
      <c r="E66" s="84">
        <v>5</v>
      </c>
      <c r="F66" s="84">
        <v>5</v>
      </c>
      <c r="G66" s="85">
        <v>6</v>
      </c>
      <c r="H66" s="85">
        <v>6</v>
      </c>
    </row>
    <row r="67" spans="1:8" ht="16.2" thickBot="1" x14ac:dyDescent="0.35">
      <c r="A67" s="24"/>
      <c r="B67" s="3" t="s">
        <v>1</v>
      </c>
      <c r="C67" s="3" t="s">
        <v>2</v>
      </c>
      <c r="D67" s="3" t="s">
        <v>5</v>
      </c>
      <c r="E67" s="3" t="s">
        <v>6</v>
      </c>
      <c r="F67" s="3" t="s">
        <v>7</v>
      </c>
      <c r="G67" s="3" t="s">
        <v>93</v>
      </c>
      <c r="H67" s="5" t="s">
        <v>107</v>
      </c>
    </row>
    <row r="68" spans="1:8" ht="15.6" x14ac:dyDescent="0.3">
      <c r="A68" s="47" t="s">
        <v>94</v>
      </c>
      <c r="B68" s="48" t="s">
        <v>62</v>
      </c>
      <c r="C68" s="48" t="s">
        <v>13</v>
      </c>
      <c r="D68" s="7"/>
      <c r="E68" s="7"/>
      <c r="F68" s="7"/>
      <c r="G68" s="7"/>
      <c r="H68" s="7"/>
    </row>
    <row r="69" spans="1:8" ht="15.6" x14ac:dyDescent="0.3">
      <c r="A69" s="42" t="s">
        <v>94</v>
      </c>
      <c r="B69" s="21" t="s">
        <v>62</v>
      </c>
      <c r="C69" s="21" t="s">
        <v>63</v>
      </c>
      <c r="D69" s="55"/>
      <c r="E69" s="55"/>
      <c r="F69" s="55"/>
      <c r="G69" s="55"/>
      <c r="H69" s="55"/>
    </row>
    <row r="70" spans="1:8" ht="15.6" x14ac:dyDescent="0.3">
      <c r="A70" s="42" t="s">
        <v>94</v>
      </c>
      <c r="B70" s="21" t="s">
        <v>62</v>
      </c>
      <c r="C70" s="21" t="s">
        <v>62</v>
      </c>
      <c r="D70" s="43">
        <v>0.08</v>
      </c>
      <c r="E70" s="14">
        <v>8.8999999999999996E-2</v>
      </c>
      <c r="F70" s="14">
        <v>0.18</v>
      </c>
      <c r="G70" s="14">
        <v>0.14000000000000001</v>
      </c>
      <c r="H70" s="71">
        <v>0.11</v>
      </c>
    </row>
    <row r="71" spans="1:8" ht="15.6" x14ac:dyDescent="0.3">
      <c r="A71" s="110" t="s">
        <v>64</v>
      </c>
      <c r="B71" s="111"/>
      <c r="C71" s="111"/>
      <c r="D71" s="111"/>
      <c r="E71" s="111"/>
      <c r="F71" s="111"/>
      <c r="G71" s="111"/>
      <c r="H71" s="112"/>
    </row>
    <row r="72" spans="1:8" ht="15.6" x14ac:dyDescent="0.3">
      <c r="A72" s="42" t="s">
        <v>65</v>
      </c>
      <c r="B72" s="21" t="s">
        <v>62</v>
      </c>
      <c r="C72" s="21" t="s">
        <v>13</v>
      </c>
      <c r="D72" s="55"/>
      <c r="E72" s="55"/>
      <c r="F72" s="55"/>
      <c r="G72" s="55"/>
      <c r="H72" s="55"/>
    </row>
    <row r="73" spans="1:8" ht="15.6" x14ac:dyDescent="0.3">
      <c r="A73" s="42" t="s">
        <v>65</v>
      </c>
      <c r="B73" s="21" t="s">
        <v>62</v>
      </c>
      <c r="C73" s="21" t="s">
        <v>63</v>
      </c>
      <c r="D73" s="55"/>
      <c r="E73" s="55"/>
      <c r="F73" s="55"/>
      <c r="G73" s="55"/>
      <c r="H73" s="55"/>
    </row>
    <row r="74" spans="1:8" ht="15.6" x14ac:dyDescent="0.3">
      <c r="A74" s="42" t="s">
        <v>65</v>
      </c>
      <c r="B74" s="21" t="s">
        <v>62</v>
      </c>
      <c r="C74" s="21" t="s">
        <v>62</v>
      </c>
      <c r="D74" s="43">
        <v>0.53339999999999999</v>
      </c>
      <c r="E74" s="43">
        <v>0.37490000000000001</v>
      </c>
      <c r="F74" s="14">
        <v>0.37</v>
      </c>
      <c r="G74" s="14">
        <v>0.36</v>
      </c>
      <c r="H74" s="71">
        <v>0.36</v>
      </c>
    </row>
    <row r="75" spans="1:8" ht="16.2" thickBot="1" x14ac:dyDescent="0.35">
      <c r="A75" s="121" t="s">
        <v>66</v>
      </c>
      <c r="B75" s="121"/>
      <c r="C75" s="121"/>
      <c r="D75" s="121"/>
      <c r="E75" s="121"/>
      <c r="F75" s="121"/>
      <c r="G75" s="121"/>
      <c r="H75" s="121"/>
    </row>
    <row r="76" spans="1:8" ht="16.2" thickBot="1" x14ac:dyDescent="0.35">
      <c r="A76" s="24"/>
      <c r="B76" s="3" t="s">
        <v>1</v>
      </c>
      <c r="C76" s="3" t="s">
        <v>2</v>
      </c>
      <c r="D76" s="90"/>
      <c r="E76" s="3" t="s">
        <v>67</v>
      </c>
      <c r="F76" s="3" t="s">
        <v>25</v>
      </c>
      <c r="G76" s="4" t="s">
        <v>3</v>
      </c>
      <c r="H76" s="5" t="s">
        <v>4</v>
      </c>
    </row>
    <row r="77" spans="1:8" ht="15.6" x14ac:dyDescent="0.3">
      <c r="A77" s="6" t="s">
        <v>68</v>
      </c>
      <c r="B77" s="8"/>
      <c r="C77" s="8"/>
      <c r="D77" s="93"/>
      <c r="E77" s="8"/>
      <c r="F77" s="8"/>
      <c r="G77" s="8"/>
      <c r="H77" s="8"/>
    </row>
    <row r="78" spans="1:8" ht="15.6" x14ac:dyDescent="0.3">
      <c r="A78" s="31" t="s">
        <v>69</v>
      </c>
      <c r="B78" s="55"/>
      <c r="C78" s="55"/>
      <c r="D78" s="92"/>
      <c r="E78" s="22"/>
      <c r="F78" s="22"/>
      <c r="G78" s="22"/>
      <c r="H78" s="56"/>
    </row>
    <row r="79" spans="1:8" ht="15.6" x14ac:dyDescent="0.3">
      <c r="A79" s="57" t="s">
        <v>70</v>
      </c>
      <c r="B79" s="58" t="s">
        <v>11</v>
      </c>
      <c r="C79" s="58" t="s">
        <v>62</v>
      </c>
      <c r="D79" s="92"/>
      <c r="E79" s="59">
        <v>0.73899999999999999</v>
      </c>
      <c r="F79" s="59">
        <v>0.71399999999999997</v>
      </c>
      <c r="G79" s="59">
        <v>0.70499999999999996</v>
      </c>
      <c r="H79" s="59">
        <v>0.69299999999999995</v>
      </c>
    </row>
    <row r="80" spans="1:8" ht="15.6" x14ac:dyDescent="0.3">
      <c r="A80" s="57" t="s">
        <v>71</v>
      </c>
      <c r="B80" s="58" t="s">
        <v>11</v>
      </c>
      <c r="C80" s="58" t="s">
        <v>62</v>
      </c>
      <c r="D80" s="92"/>
      <c r="E80" s="59">
        <v>0.7</v>
      </c>
      <c r="F80" s="59">
        <v>0.67900000000000005</v>
      </c>
      <c r="G80" s="59">
        <v>0.69</v>
      </c>
      <c r="H80" s="59">
        <v>0.68600000000000005</v>
      </c>
    </row>
    <row r="81" spans="1:8" ht="15.6" x14ac:dyDescent="0.3">
      <c r="A81" s="31" t="s">
        <v>72</v>
      </c>
      <c r="B81" s="55"/>
      <c r="C81" s="55"/>
      <c r="D81" s="92"/>
      <c r="E81" s="22"/>
      <c r="F81" s="22"/>
      <c r="G81" s="22"/>
      <c r="H81" s="56"/>
    </row>
    <row r="82" spans="1:8" ht="15.6" x14ac:dyDescent="0.3">
      <c r="A82" s="57" t="s">
        <v>73</v>
      </c>
      <c r="B82" s="58" t="s">
        <v>11</v>
      </c>
      <c r="C82" s="58" t="s">
        <v>62</v>
      </c>
      <c r="D82" s="92"/>
      <c r="E82" s="59">
        <v>0.754</v>
      </c>
      <c r="F82" s="59">
        <v>0.747</v>
      </c>
      <c r="G82" s="59">
        <v>0.74</v>
      </c>
      <c r="H82" s="59">
        <v>0.69599999999999995</v>
      </c>
    </row>
    <row r="83" spans="1:8" ht="15.6" x14ac:dyDescent="0.3">
      <c r="A83" s="57" t="s">
        <v>71</v>
      </c>
      <c r="B83" s="58" t="s">
        <v>11</v>
      </c>
      <c r="C83" s="58" t="s">
        <v>62</v>
      </c>
      <c r="D83" s="92"/>
      <c r="E83" s="59">
        <v>0.72699999999999998</v>
      </c>
      <c r="F83" s="59">
        <v>0.72</v>
      </c>
      <c r="G83" s="59">
        <v>0.71899999999999997</v>
      </c>
      <c r="H83" s="59">
        <v>0.68500000000000005</v>
      </c>
    </row>
    <row r="84" spans="1:8" ht="15.6" x14ac:dyDescent="0.3">
      <c r="A84" s="31" t="s">
        <v>74</v>
      </c>
      <c r="B84" s="55"/>
      <c r="C84" s="55"/>
      <c r="D84" s="92"/>
      <c r="E84" s="22"/>
      <c r="F84" s="22"/>
      <c r="G84" s="22"/>
      <c r="H84" s="56"/>
    </row>
    <row r="85" spans="1:8" ht="15.6" x14ac:dyDescent="0.3">
      <c r="A85" s="57" t="s">
        <v>73</v>
      </c>
      <c r="B85" s="58" t="s">
        <v>11</v>
      </c>
      <c r="C85" s="58" t="s">
        <v>62</v>
      </c>
      <c r="D85" s="92"/>
      <c r="E85" s="59">
        <v>0.78100000000000003</v>
      </c>
      <c r="F85" s="59">
        <v>0.73299999999999998</v>
      </c>
      <c r="G85" s="59">
        <v>0.72299999999999998</v>
      </c>
      <c r="H85" s="59">
        <v>0.73399999999999999</v>
      </c>
    </row>
    <row r="86" spans="1:8" ht="16.2" thickBot="1" x14ac:dyDescent="0.35">
      <c r="A86" s="60" t="s">
        <v>71</v>
      </c>
      <c r="B86" s="61" t="s">
        <v>11</v>
      </c>
      <c r="C86" s="61" t="s">
        <v>62</v>
      </c>
      <c r="D86" s="92"/>
      <c r="E86" s="62">
        <v>0.78</v>
      </c>
      <c r="F86" s="62">
        <v>0.75800000000000001</v>
      </c>
      <c r="G86" s="62">
        <v>0.73199999999999998</v>
      </c>
      <c r="H86" s="62">
        <v>0.76300000000000001</v>
      </c>
    </row>
    <row r="87" spans="1:8" ht="16.2" thickBot="1" x14ac:dyDescent="0.35">
      <c r="A87" s="2"/>
      <c r="B87" s="3" t="s">
        <v>1</v>
      </c>
      <c r="C87" s="3" t="s">
        <v>2</v>
      </c>
      <c r="D87" s="91" t="s">
        <v>4</v>
      </c>
      <c r="E87" s="3" t="s">
        <v>5</v>
      </c>
      <c r="F87" s="3" t="s">
        <v>6</v>
      </c>
      <c r="G87" s="3" t="s">
        <v>7</v>
      </c>
      <c r="H87" s="5" t="s">
        <v>93</v>
      </c>
    </row>
    <row r="88" spans="1:8" ht="16.2" customHeight="1" x14ac:dyDescent="0.3">
      <c r="A88" s="6" t="s">
        <v>68</v>
      </c>
      <c r="B88" s="8"/>
      <c r="C88" s="8"/>
      <c r="D88" s="8"/>
      <c r="E88" s="8"/>
      <c r="F88" s="8"/>
      <c r="G88" s="8"/>
      <c r="H88" s="8"/>
    </row>
    <row r="89" spans="1:8" ht="15.6" x14ac:dyDescent="0.3">
      <c r="A89" s="57" t="s">
        <v>75</v>
      </c>
      <c r="B89" s="58" t="s">
        <v>62</v>
      </c>
      <c r="C89" s="58" t="s">
        <v>97</v>
      </c>
      <c r="D89" s="8"/>
      <c r="E89" s="63">
        <v>0.62719999999999998</v>
      </c>
      <c r="F89" s="59" t="s">
        <v>95</v>
      </c>
      <c r="G89" s="63">
        <v>0.55989999999999995</v>
      </c>
      <c r="H89" s="59" t="s">
        <v>16</v>
      </c>
    </row>
    <row r="90" spans="1:8" ht="15.6" x14ac:dyDescent="0.3">
      <c r="A90" s="57" t="s">
        <v>76</v>
      </c>
      <c r="B90" s="58" t="s">
        <v>62</v>
      </c>
      <c r="C90" s="58" t="s">
        <v>97</v>
      </c>
      <c r="D90" s="8"/>
      <c r="E90" s="63">
        <v>0.61709999999999998</v>
      </c>
      <c r="F90" s="59" t="s">
        <v>95</v>
      </c>
      <c r="G90" s="63">
        <v>0.58909999999999996</v>
      </c>
      <c r="H90" s="59" t="s">
        <v>16</v>
      </c>
    </row>
    <row r="91" spans="1:8" ht="15.6" x14ac:dyDescent="0.3">
      <c r="A91" s="86" t="s">
        <v>111</v>
      </c>
      <c r="B91" s="58" t="s">
        <v>11</v>
      </c>
      <c r="C91" s="58" t="s">
        <v>62</v>
      </c>
      <c r="D91" s="8"/>
      <c r="E91" s="59">
        <v>0.64600000000000002</v>
      </c>
      <c r="F91" s="59" t="s">
        <v>95</v>
      </c>
      <c r="G91" s="76">
        <v>0.59499999999999997</v>
      </c>
      <c r="H91" s="76">
        <v>0.57799999999999996</v>
      </c>
    </row>
    <row r="92" spans="1:8" ht="15.6" x14ac:dyDescent="0.3">
      <c r="A92" s="86" t="s">
        <v>113</v>
      </c>
      <c r="B92" s="58" t="s">
        <v>11</v>
      </c>
      <c r="C92" s="58" t="s">
        <v>62</v>
      </c>
      <c r="D92" s="8"/>
      <c r="E92" s="59">
        <v>0.58399999999999996</v>
      </c>
      <c r="F92" s="59" t="s">
        <v>95</v>
      </c>
      <c r="G92" s="59">
        <v>0.622</v>
      </c>
      <c r="H92" s="59">
        <v>0.72599999999999998</v>
      </c>
    </row>
    <row r="93" spans="1:8" ht="15.6" x14ac:dyDescent="0.3">
      <c r="A93" s="86" t="s">
        <v>111</v>
      </c>
      <c r="B93" s="58" t="s">
        <v>11</v>
      </c>
      <c r="C93" s="58" t="s">
        <v>13</v>
      </c>
      <c r="D93" s="8"/>
      <c r="E93" s="59">
        <v>0.71799999999999997</v>
      </c>
      <c r="F93" s="59" t="s">
        <v>95</v>
      </c>
      <c r="G93" s="76">
        <v>0.68100000000000005</v>
      </c>
      <c r="H93" s="76">
        <v>0.66500000000000004</v>
      </c>
    </row>
    <row r="94" spans="1:8" ht="15.6" x14ac:dyDescent="0.3">
      <c r="A94" s="86" t="s">
        <v>113</v>
      </c>
      <c r="B94" s="58" t="s">
        <v>11</v>
      </c>
      <c r="C94" s="58" t="s">
        <v>13</v>
      </c>
      <c r="D94" s="8"/>
      <c r="E94" s="59">
        <v>0.69499999999999995</v>
      </c>
      <c r="F94" s="59" t="s">
        <v>95</v>
      </c>
      <c r="G94" s="59">
        <v>0.73599999999999999</v>
      </c>
      <c r="H94" s="59">
        <v>0.752</v>
      </c>
    </row>
    <row r="95" spans="1:8" ht="16.2" thickBot="1" x14ac:dyDescent="0.35">
      <c r="A95" s="115" t="s">
        <v>112</v>
      </c>
      <c r="B95" s="116"/>
      <c r="C95" s="116"/>
      <c r="D95" s="116"/>
      <c r="E95" s="116"/>
      <c r="F95" s="116"/>
      <c r="G95" s="116"/>
      <c r="H95" s="117"/>
    </row>
    <row r="96" spans="1:8" ht="16.2" thickBot="1" x14ac:dyDescent="0.35">
      <c r="A96" s="2"/>
      <c r="B96" s="3" t="s">
        <v>1</v>
      </c>
      <c r="C96" s="3" t="s">
        <v>2</v>
      </c>
      <c r="D96" s="4" t="s">
        <v>4</v>
      </c>
      <c r="E96" s="3" t="s">
        <v>5</v>
      </c>
      <c r="F96" s="3" t="s">
        <v>6</v>
      </c>
      <c r="G96" s="3" t="s">
        <v>7</v>
      </c>
      <c r="H96" s="5" t="s">
        <v>93</v>
      </c>
    </row>
    <row r="97" spans="1:8" ht="16.2" customHeight="1" x14ac:dyDescent="0.3">
      <c r="A97" s="6" t="s">
        <v>99</v>
      </c>
      <c r="B97" s="8"/>
      <c r="C97" s="8"/>
      <c r="D97" s="8"/>
      <c r="E97" s="8"/>
      <c r="F97" s="8"/>
      <c r="G97" s="8"/>
      <c r="H97" s="8"/>
    </row>
    <row r="98" spans="1:8" ht="15.6" x14ac:dyDescent="0.3">
      <c r="A98" s="57" t="s">
        <v>100</v>
      </c>
      <c r="B98" s="58" t="s">
        <v>15</v>
      </c>
      <c r="C98" s="58" t="s">
        <v>98</v>
      </c>
      <c r="D98" s="8"/>
      <c r="E98" s="8"/>
      <c r="F98" s="8"/>
      <c r="G98" s="68">
        <v>0.43</v>
      </c>
      <c r="H98" s="68">
        <v>0.43</v>
      </c>
    </row>
    <row r="99" spans="1:8" ht="15.6" x14ac:dyDescent="0.3">
      <c r="A99" s="57" t="s">
        <v>101</v>
      </c>
      <c r="B99" s="58" t="s">
        <v>15</v>
      </c>
      <c r="C99" s="58" t="s">
        <v>98</v>
      </c>
      <c r="D99" s="8"/>
      <c r="E99" s="8"/>
      <c r="F99" s="8"/>
      <c r="G99" s="68">
        <v>0.37</v>
      </c>
      <c r="H99" s="68">
        <v>0.32</v>
      </c>
    </row>
    <row r="100" spans="1:8" ht="16.2" thickBot="1" x14ac:dyDescent="0.35">
      <c r="A100" s="115" t="s">
        <v>96</v>
      </c>
      <c r="B100" s="116"/>
      <c r="C100" s="116"/>
      <c r="D100" s="116"/>
      <c r="E100" s="116"/>
      <c r="F100" s="116"/>
      <c r="G100" s="116"/>
      <c r="H100" s="117"/>
    </row>
    <row r="101" spans="1:8" ht="16.2" thickBot="1" x14ac:dyDescent="0.35">
      <c r="A101" s="24"/>
      <c r="B101" s="3" t="s">
        <v>1</v>
      </c>
      <c r="C101" s="3" t="s">
        <v>2</v>
      </c>
      <c r="D101" s="3" t="s">
        <v>3</v>
      </c>
      <c r="E101" s="3" t="s">
        <v>4</v>
      </c>
      <c r="F101" s="3" t="s">
        <v>5</v>
      </c>
      <c r="G101" s="5" t="s">
        <v>6</v>
      </c>
      <c r="H101" s="5" t="s">
        <v>7</v>
      </c>
    </row>
    <row r="102" spans="1:8" ht="15.6" x14ac:dyDescent="0.3">
      <c r="A102" s="10" t="s">
        <v>77</v>
      </c>
      <c r="B102" s="7"/>
      <c r="C102" s="7"/>
      <c r="D102" s="8"/>
      <c r="E102" s="9"/>
      <c r="F102" s="9"/>
      <c r="G102" s="9"/>
      <c r="H102" s="9"/>
    </row>
    <row r="103" spans="1:8" ht="15.6" x14ac:dyDescent="0.3">
      <c r="A103" s="42" t="s">
        <v>70</v>
      </c>
      <c r="B103" s="21" t="s">
        <v>78</v>
      </c>
      <c r="C103" s="21" t="s">
        <v>15</v>
      </c>
      <c r="D103" s="22"/>
      <c r="E103" s="64">
        <v>0.35</v>
      </c>
      <c r="F103" s="64">
        <v>0.54</v>
      </c>
      <c r="G103" s="67" t="s">
        <v>95</v>
      </c>
      <c r="H103" s="67">
        <v>0.36</v>
      </c>
    </row>
    <row r="104" spans="1:8" ht="15.6" x14ac:dyDescent="0.3">
      <c r="A104" s="42" t="s">
        <v>79</v>
      </c>
      <c r="B104" s="21" t="s">
        <v>78</v>
      </c>
      <c r="C104" s="21" t="s">
        <v>15</v>
      </c>
      <c r="D104" s="64">
        <v>0.41</v>
      </c>
      <c r="E104" s="64">
        <v>0.41</v>
      </c>
      <c r="F104" s="64">
        <v>0.52</v>
      </c>
      <c r="G104" s="67" t="s">
        <v>95</v>
      </c>
      <c r="H104" s="67">
        <v>0.28999999999999998</v>
      </c>
    </row>
    <row r="105" spans="1:8" ht="15.6" x14ac:dyDescent="0.3">
      <c r="A105" s="31" t="s">
        <v>81</v>
      </c>
      <c r="B105" s="55"/>
      <c r="C105" s="55"/>
      <c r="D105" s="22"/>
      <c r="E105" s="56"/>
      <c r="F105" s="56"/>
      <c r="G105" s="56"/>
      <c r="H105" s="56"/>
    </row>
    <row r="106" spans="1:8" ht="15.6" x14ac:dyDescent="0.3">
      <c r="A106" s="42" t="s">
        <v>70</v>
      </c>
      <c r="B106" s="21" t="s">
        <v>78</v>
      </c>
      <c r="C106" s="21" t="s">
        <v>15</v>
      </c>
      <c r="D106" s="22"/>
      <c r="E106" s="64">
        <v>0.53</v>
      </c>
      <c r="F106" s="64">
        <v>0.66</v>
      </c>
      <c r="G106" s="67" t="s">
        <v>95</v>
      </c>
      <c r="H106" s="67">
        <v>0.48</v>
      </c>
    </row>
    <row r="107" spans="1:8" ht="15.6" x14ac:dyDescent="0.3">
      <c r="A107" s="42" t="s">
        <v>79</v>
      </c>
      <c r="B107" s="21" t="s">
        <v>78</v>
      </c>
      <c r="C107" s="21" t="s">
        <v>15</v>
      </c>
      <c r="D107" s="64">
        <v>0.35</v>
      </c>
      <c r="E107" s="64">
        <v>0.39</v>
      </c>
      <c r="F107" s="64">
        <v>0.44</v>
      </c>
      <c r="G107" s="67" t="s">
        <v>95</v>
      </c>
      <c r="H107" s="67">
        <v>0.37</v>
      </c>
    </row>
    <row r="108" spans="1:8" ht="15.6" x14ac:dyDescent="0.3">
      <c r="A108" s="31" t="s">
        <v>82</v>
      </c>
      <c r="B108" s="55"/>
      <c r="C108" s="55"/>
      <c r="D108" s="22"/>
      <c r="E108" s="22"/>
      <c r="F108" s="22"/>
      <c r="G108" s="22"/>
      <c r="H108" s="22"/>
    </row>
    <row r="109" spans="1:8" ht="16.2" customHeight="1" x14ac:dyDescent="0.3">
      <c r="A109" s="42" t="s">
        <v>70</v>
      </c>
      <c r="B109" s="21" t="s">
        <v>78</v>
      </c>
      <c r="C109" s="21" t="s">
        <v>15</v>
      </c>
      <c r="D109" s="22"/>
      <c r="E109" s="64">
        <v>0.59</v>
      </c>
      <c r="F109" s="64">
        <v>0.52</v>
      </c>
      <c r="G109" s="67" t="s">
        <v>95</v>
      </c>
      <c r="H109" s="67">
        <v>0.48</v>
      </c>
    </row>
    <row r="110" spans="1:8" ht="15.6" x14ac:dyDescent="0.3">
      <c r="A110" s="42" t="s">
        <v>79</v>
      </c>
      <c r="B110" s="21" t="s">
        <v>78</v>
      </c>
      <c r="C110" s="21" t="s">
        <v>15</v>
      </c>
      <c r="D110" s="64">
        <v>0.41</v>
      </c>
      <c r="E110" s="64">
        <v>0.41</v>
      </c>
      <c r="F110" s="64">
        <v>0.38</v>
      </c>
      <c r="G110" s="67" t="s">
        <v>95</v>
      </c>
      <c r="H110" s="67">
        <v>0.47</v>
      </c>
    </row>
    <row r="111" spans="1:8" ht="16.2" thickBot="1" x14ac:dyDescent="0.35">
      <c r="A111" s="115" t="s">
        <v>83</v>
      </c>
      <c r="B111" s="116"/>
      <c r="C111" s="116"/>
      <c r="D111" s="116"/>
      <c r="E111" s="116"/>
      <c r="F111" s="116"/>
      <c r="G111" s="116"/>
      <c r="H111" s="117"/>
    </row>
    <row r="112" spans="1:8" ht="16.2" thickBot="1" x14ac:dyDescent="0.35">
      <c r="A112" s="2"/>
      <c r="B112" s="3" t="s">
        <v>1</v>
      </c>
      <c r="C112" s="3" t="s">
        <v>2</v>
      </c>
      <c r="D112" s="4" t="s">
        <v>4</v>
      </c>
      <c r="E112" s="3" t="s">
        <v>5</v>
      </c>
      <c r="F112" s="3" t="s">
        <v>6</v>
      </c>
      <c r="G112" s="3" t="s">
        <v>7</v>
      </c>
      <c r="H112" s="5" t="s">
        <v>93</v>
      </c>
    </row>
    <row r="113" spans="1:8" ht="15.6" x14ac:dyDescent="0.3">
      <c r="A113" s="10" t="s">
        <v>84</v>
      </c>
      <c r="B113" s="8"/>
      <c r="C113" s="8"/>
      <c r="D113" s="22"/>
      <c r="E113" s="9"/>
      <c r="F113" s="9"/>
      <c r="G113" s="9"/>
      <c r="H113" s="9"/>
    </row>
    <row r="114" spans="1:8" ht="15.6" x14ac:dyDescent="0.3">
      <c r="A114" s="42" t="s">
        <v>70</v>
      </c>
      <c r="B114" s="21" t="s">
        <v>85</v>
      </c>
      <c r="C114" s="21" t="s">
        <v>23</v>
      </c>
      <c r="D114" s="22"/>
      <c r="E114" s="64">
        <v>0.54</v>
      </c>
      <c r="F114" s="67" t="s">
        <v>95</v>
      </c>
      <c r="G114" s="67">
        <v>0.46</v>
      </c>
      <c r="H114" s="67">
        <v>0.48</v>
      </c>
    </row>
    <row r="115" spans="1:8" ht="16.2" customHeight="1" x14ac:dyDescent="0.3">
      <c r="A115" s="42" t="s">
        <v>79</v>
      </c>
      <c r="B115" s="21" t="s">
        <v>85</v>
      </c>
      <c r="C115" s="21" t="s">
        <v>23</v>
      </c>
      <c r="D115" s="22"/>
      <c r="E115" s="64">
        <v>0.61</v>
      </c>
      <c r="F115" s="67" t="s">
        <v>95</v>
      </c>
      <c r="G115" s="67">
        <v>0.6</v>
      </c>
      <c r="H115" s="67">
        <v>0.64</v>
      </c>
    </row>
    <row r="116" spans="1:8" ht="15.6" x14ac:dyDescent="0.3">
      <c r="A116" s="65" t="s">
        <v>86</v>
      </c>
      <c r="B116" s="56"/>
      <c r="C116" s="56"/>
      <c r="D116" s="22"/>
      <c r="E116" s="56"/>
      <c r="F116" s="56"/>
      <c r="G116" s="56"/>
      <c r="H116" s="56"/>
    </row>
    <row r="117" spans="1:8" ht="15.6" x14ac:dyDescent="0.3">
      <c r="A117" s="42" t="s">
        <v>80</v>
      </c>
      <c r="B117" s="21" t="s">
        <v>85</v>
      </c>
      <c r="C117" s="21" t="s">
        <v>23</v>
      </c>
      <c r="D117" s="22"/>
      <c r="E117" s="64">
        <v>0.56999999999999995</v>
      </c>
      <c r="F117" s="67" t="s">
        <v>95</v>
      </c>
      <c r="G117" s="67">
        <v>0.5</v>
      </c>
      <c r="H117" s="67">
        <v>0.47</v>
      </c>
    </row>
    <row r="118" spans="1:8" ht="16.2" thickBot="1" x14ac:dyDescent="0.35">
      <c r="A118" s="115" t="s">
        <v>87</v>
      </c>
      <c r="B118" s="116"/>
      <c r="C118" s="116"/>
      <c r="D118" s="116"/>
      <c r="E118" s="116"/>
      <c r="F118" s="116"/>
      <c r="G118" s="116"/>
      <c r="H118" s="117"/>
    </row>
    <row r="119" spans="1:8" ht="16.2" thickBot="1" x14ac:dyDescent="0.35">
      <c r="A119" s="2"/>
      <c r="B119" s="3" t="s">
        <v>1</v>
      </c>
      <c r="C119" s="3" t="s">
        <v>2</v>
      </c>
      <c r="D119" s="4" t="s">
        <v>3</v>
      </c>
      <c r="E119" s="3" t="s">
        <v>4</v>
      </c>
      <c r="F119" s="3" t="s">
        <v>5</v>
      </c>
      <c r="G119" s="3" t="s">
        <v>6</v>
      </c>
      <c r="H119" s="5" t="s">
        <v>7</v>
      </c>
    </row>
    <row r="120" spans="1:8" ht="15.6" x14ac:dyDescent="0.3">
      <c r="A120" s="6" t="s">
        <v>88</v>
      </c>
      <c r="B120" s="8"/>
      <c r="C120" s="8"/>
      <c r="D120" s="8"/>
      <c r="E120" s="8"/>
      <c r="F120" s="8"/>
      <c r="G120" s="8"/>
      <c r="H120" s="8"/>
    </row>
    <row r="121" spans="1:8" ht="15.6" x14ac:dyDescent="0.3">
      <c r="A121" s="42" t="s">
        <v>89</v>
      </c>
      <c r="B121" s="21" t="s">
        <v>11</v>
      </c>
      <c r="C121" s="21" t="s">
        <v>62</v>
      </c>
      <c r="D121" s="52">
        <v>1915</v>
      </c>
      <c r="E121" s="52">
        <v>1938</v>
      </c>
      <c r="F121" s="52">
        <v>1915</v>
      </c>
      <c r="G121" s="73">
        <v>1289</v>
      </c>
      <c r="H121" s="73">
        <v>1470</v>
      </c>
    </row>
    <row r="122" spans="1:8" ht="15.6" x14ac:dyDescent="0.3">
      <c r="A122" s="42" t="s">
        <v>90</v>
      </c>
      <c r="B122" s="21" t="s">
        <v>11</v>
      </c>
      <c r="C122" s="21" t="s">
        <v>62</v>
      </c>
      <c r="D122" s="52">
        <v>30</v>
      </c>
      <c r="E122" s="52">
        <v>35</v>
      </c>
      <c r="F122" s="42">
        <v>14</v>
      </c>
      <c r="G122" s="42">
        <v>14</v>
      </c>
      <c r="H122" s="57">
        <v>13</v>
      </c>
    </row>
    <row r="123" spans="1:8" ht="15.6" x14ac:dyDescent="0.3">
      <c r="A123" s="42" t="s">
        <v>91</v>
      </c>
      <c r="B123" s="21" t="s">
        <v>15</v>
      </c>
      <c r="C123" s="21" t="s">
        <v>15</v>
      </c>
      <c r="D123" s="22"/>
      <c r="E123" s="52">
        <v>168</v>
      </c>
      <c r="F123" s="66" t="s">
        <v>95</v>
      </c>
      <c r="G123" s="75">
        <v>79</v>
      </c>
      <c r="H123" s="75" t="s">
        <v>16</v>
      </c>
    </row>
    <row r="124" spans="1:8" ht="15.6" x14ac:dyDescent="0.3">
      <c r="A124" s="42" t="s">
        <v>90</v>
      </c>
      <c r="B124" s="21" t="s">
        <v>15</v>
      </c>
      <c r="C124" s="21" t="s">
        <v>15</v>
      </c>
      <c r="D124" s="22"/>
      <c r="E124" s="52">
        <v>11</v>
      </c>
      <c r="F124" s="66" t="s">
        <v>95</v>
      </c>
      <c r="G124" s="75">
        <v>6</v>
      </c>
      <c r="H124" s="75" t="s">
        <v>16</v>
      </c>
    </row>
    <row r="125" spans="1:8" ht="15.6" x14ac:dyDescent="0.3">
      <c r="A125" s="42" t="s">
        <v>92</v>
      </c>
      <c r="B125" s="21" t="s">
        <v>85</v>
      </c>
      <c r="C125" s="21" t="s">
        <v>23</v>
      </c>
      <c r="D125" s="22"/>
      <c r="E125" s="22"/>
      <c r="F125" s="52">
        <v>64</v>
      </c>
      <c r="G125" s="66" t="s">
        <v>16</v>
      </c>
      <c r="H125" s="75" t="s">
        <v>16</v>
      </c>
    </row>
  </sheetData>
  <mergeCells count="9">
    <mergeCell ref="A118:H118"/>
    <mergeCell ref="K25:P28"/>
    <mergeCell ref="A1:H1"/>
    <mergeCell ref="A71:H71"/>
    <mergeCell ref="A75:H75"/>
    <mergeCell ref="A95:H95"/>
    <mergeCell ref="A111:H111"/>
    <mergeCell ref="A100:H100"/>
    <mergeCell ref="A62:H62"/>
  </mergeCells>
  <phoneticPr fontId="14" type="noConversion"/>
  <pageMargins left="0.7" right="0.7" top="0.75" bottom="0.75" header="0.3" footer="0.3"/>
  <pageSetup scale="43" fitToHeight="0" orientation="portrait" r:id="rId1"/>
  <rowBreaks count="2" manualBreakCount="2">
    <brk id="57" max="16383" man="1"/>
    <brk id="1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2024 Education</vt:lpstr>
      <vt:lpstr>2023 with POC Table</vt:lpstr>
      <vt:lpstr>'2024 Education'!Print_Area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Siouxland Cares</dc:creator>
  <cp:lastModifiedBy>Rachel Lundgren</cp:lastModifiedBy>
  <cp:lastPrinted>2024-09-18T17:21:01Z</cp:lastPrinted>
  <dcterms:created xsi:type="dcterms:W3CDTF">2021-11-08T18:39:27Z</dcterms:created>
  <dcterms:modified xsi:type="dcterms:W3CDTF">2024-09-25T02:58:17Z</dcterms:modified>
</cp:coreProperties>
</file>